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6-分析圖表\"/>
    </mc:Choice>
  </mc:AlternateContent>
  <xr:revisionPtr revIDLastSave="0" documentId="13_ncr:1_{0B6E3EC1-6825-4C54-92E2-9A561C47E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  <sheet name="期初" sheetId="5" r:id="rId2"/>
    <sheet name="緩解A" sheetId="6" r:id="rId3"/>
    <sheet name="緩解B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9" i="1" l="1"/>
  <c r="E178" i="1"/>
  <c r="E177" i="1"/>
  <c r="E176" i="1"/>
  <c r="E175" i="1"/>
  <c r="E174" i="1"/>
  <c r="E169" i="1"/>
  <c r="E168" i="1"/>
  <c r="E167" i="1"/>
  <c r="E166" i="1"/>
  <c r="E165" i="1"/>
  <c r="E161" i="1"/>
  <c r="E160" i="1"/>
  <c r="E159" i="1"/>
  <c r="E158" i="1"/>
  <c r="E157" i="1"/>
  <c r="E156" i="1"/>
  <c r="E151" i="1"/>
  <c r="E150" i="1"/>
  <c r="E149" i="1"/>
  <c r="E148" i="1"/>
  <c r="E147" i="1"/>
  <c r="E142" i="1"/>
  <c r="E141" i="1"/>
  <c r="E140" i="1"/>
  <c r="E139" i="1"/>
  <c r="E138" i="1"/>
  <c r="E133" i="1"/>
  <c r="E132" i="1"/>
  <c r="E131" i="1"/>
  <c r="E130" i="1"/>
  <c r="E129" i="1"/>
  <c r="E126" i="1"/>
  <c r="E125" i="1"/>
  <c r="E124" i="1"/>
  <c r="E123" i="1"/>
  <c r="E122" i="1"/>
  <c r="E121" i="1"/>
  <c r="E120" i="1"/>
  <c r="E117" i="1"/>
  <c r="E116" i="1"/>
  <c r="E115" i="1"/>
  <c r="E114" i="1"/>
  <c r="E113" i="1"/>
  <c r="E112" i="1"/>
  <c r="E111" i="1"/>
  <c r="E107" i="1"/>
  <c r="E106" i="1"/>
  <c r="E105" i="1"/>
  <c r="E104" i="1"/>
  <c r="E103" i="1"/>
  <c r="E102" i="1"/>
  <c r="E97" i="1"/>
  <c r="E96" i="1"/>
  <c r="E95" i="1"/>
  <c r="E94" i="1"/>
  <c r="E93" i="1"/>
  <c r="E90" i="1"/>
  <c r="E89" i="1"/>
  <c r="E88" i="1"/>
  <c r="E87" i="1"/>
  <c r="E86" i="1"/>
  <c r="E85" i="1"/>
  <c r="E84" i="1"/>
  <c r="E81" i="1"/>
  <c r="E80" i="1"/>
  <c r="E79" i="1"/>
  <c r="E78" i="1"/>
  <c r="E77" i="1"/>
  <c r="E76" i="1"/>
  <c r="E75" i="1"/>
  <c r="E71" i="1"/>
  <c r="E70" i="1"/>
  <c r="E69" i="1"/>
  <c r="E68" i="1"/>
  <c r="E67" i="1"/>
  <c r="E66" i="1"/>
  <c r="E61" i="1"/>
  <c r="E60" i="1"/>
  <c r="E59" i="1"/>
  <c r="E58" i="1"/>
  <c r="E57" i="1"/>
  <c r="E54" i="1"/>
  <c r="E53" i="1"/>
  <c r="E52" i="1"/>
  <c r="E51" i="1"/>
  <c r="E50" i="1"/>
  <c r="E49" i="1"/>
  <c r="E48" i="1"/>
  <c r="E45" i="1"/>
  <c r="E44" i="1"/>
  <c r="E43" i="1"/>
  <c r="E42" i="1"/>
  <c r="E41" i="1"/>
  <c r="E40" i="1"/>
  <c r="E39" i="1"/>
  <c r="E35" i="1"/>
  <c r="E34" i="1"/>
  <c r="E33" i="1"/>
  <c r="E32" i="1"/>
  <c r="E31" i="1"/>
  <c r="E30" i="1"/>
  <c r="E25" i="1"/>
  <c r="E24" i="1"/>
  <c r="E23" i="1"/>
  <c r="E22" i="1"/>
  <c r="E21" i="1"/>
  <c r="E18" i="1"/>
  <c r="E17" i="1"/>
  <c r="E16" i="1"/>
  <c r="E15" i="1"/>
  <c r="E14" i="1"/>
  <c r="E13" i="1"/>
  <c r="E12" i="1"/>
  <c r="E9" i="1"/>
  <c r="E8" i="1"/>
  <c r="E7" i="1"/>
  <c r="E6" i="1"/>
  <c r="E5" i="1"/>
  <c r="E4" i="1"/>
  <c r="E3" i="1"/>
  <c r="D179" i="1"/>
  <c r="D178" i="1"/>
  <c r="D177" i="1"/>
  <c r="D176" i="1"/>
  <c r="D175" i="1"/>
  <c r="D174" i="1"/>
  <c r="D169" i="1"/>
  <c r="D168" i="1"/>
  <c r="D167" i="1"/>
  <c r="D166" i="1"/>
  <c r="D165" i="1"/>
  <c r="D161" i="1"/>
  <c r="D160" i="1"/>
  <c r="D159" i="1"/>
  <c r="D158" i="1"/>
  <c r="D157" i="1"/>
  <c r="D156" i="1"/>
  <c r="D151" i="1"/>
  <c r="D150" i="1"/>
  <c r="D149" i="1"/>
  <c r="D148" i="1"/>
  <c r="D147" i="1"/>
  <c r="D142" i="1"/>
  <c r="D141" i="1"/>
  <c r="D140" i="1"/>
  <c r="D139" i="1"/>
  <c r="D138" i="1"/>
  <c r="D133" i="1"/>
  <c r="D132" i="1"/>
  <c r="D131" i="1"/>
  <c r="D130" i="1"/>
  <c r="D129" i="1"/>
  <c r="D126" i="1"/>
  <c r="D125" i="1"/>
  <c r="D124" i="1"/>
  <c r="D123" i="1"/>
  <c r="D122" i="1"/>
  <c r="D121" i="1"/>
  <c r="D120" i="1"/>
  <c r="D117" i="1"/>
  <c r="D116" i="1"/>
  <c r="D115" i="1"/>
  <c r="D114" i="1"/>
  <c r="D113" i="1"/>
  <c r="D112" i="1"/>
  <c r="D111" i="1"/>
  <c r="D107" i="1"/>
  <c r="D106" i="1"/>
  <c r="D105" i="1"/>
  <c r="D104" i="1"/>
  <c r="D103" i="1"/>
  <c r="D102" i="1"/>
  <c r="D97" i="1"/>
  <c r="D96" i="1"/>
  <c r="D95" i="1"/>
  <c r="D94" i="1"/>
  <c r="D93" i="1"/>
  <c r="D90" i="1"/>
  <c r="D89" i="1"/>
  <c r="D88" i="1"/>
  <c r="D87" i="1"/>
  <c r="D86" i="1"/>
  <c r="D85" i="1"/>
  <c r="D84" i="1"/>
  <c r="D81" i="1"/>
  <c r="D80" i="1"/>
  <c r="D79" i="1"/>
  <c r="D78" i="1"/>
  <c r="D77" i="1"/>
  <c r="D76" i="1"/>
  <c r="D75" i="1"/>
  <c r="D71" i="1"/>
  <c r="D70" i="1"/>
  <c r="D69" i="1"/>
  <c r="D68" i="1"/>
  <c r="D67" i="1"/>
  <c r="D66" i="1"/>
  <c r="D61" i="1"/>
  <c r="D60" i="1"/>
  <c r="D59" i="1"/>
  <c r="D58" i="1"/>
  <c r="D57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5" i="1"/>
  <c r="D34" i="1"/>
  <c r="D33" i="1"/>
  <c r="D32" i="1"/>
  <c r="D31" i="1"/>
  <c r="D30" i="1"/>
  <c r="D25" i="1"/>
  <c r="D24" i="1"/>
  <c r="D23" i="1"/>
  <c r="D22" i="1"/>
  <c r="D21" i="1"/>
  <c r="D18" i="1"/>
  <c r="D17" i="1"/>
  <c r="D16" i="1"/>
  <c r="D15" i="1"/>
  <c r="D14" i="1"/>
  <c r="D13" i="1"/>
  <c r="D12" i="1"/>
  <c r="D9" i="1"/>
  <c r="D8" i="1"/>
  <c r="D7" i="1"/>
  <c r="D6" i="1"/>
  <c r="D5" i="1"/>
  <c r="D4" i="1"/>
  <c r="D3" i="1"/>
  <c r="C179" i="1"/>
  <c r="C178" i="1"/>
  <c r="C177" i="1"/>
  <c r="C176" i="1"/>
  <c r="C175" i="1"/>
  <c r="C174" i="1"/>
  <c r="C169" i="1"/>
  <c r="C168" i="1"/>
  <c r="C167" i="1"/>
  <c r="C166" i="1"/>
  <c r="C165" i="1"/>
  <c r="C161" i="1"/>
  <c r="C160" i="1"/>
  <c r="C159" i="1"/>
  <c r="C158" i="1"/>
  <c r="C157" i="1"/>
  <c r="C156" i="1"/>
  <c r="C151" i="1"/>
  <c r="C150" i="1"/>
  <c r="C149" i="1"/>
  <c r="C148" i="1"/>
  <c r="C147" i="1"/>
  <c r="C142" i="1"/>
  <c r="C141" i="1"/>
  <c r="C140" i="1"/>
  <c r="C139" i="1"/>
  <c r="C138" i="1"/>
  <c r="C133" i="1"/>
  <c r="C132" i="1"/>
  <c r="C131" i="1"/>
  <c r="C130" i="1"/>
  <c r="C129" i="1"/>
  <c r="C126" i="1"/>
  <c r="C125" i="1"/>
  <c r="C124" i="1"/>
  <c r="C123" i="1"/>
  <c r="C122" i="1"/>
  <c r="C121" i="1"/>
  <c r="C120" i="1"/>
  <c r="C117" i="1"/>
  <c r="C116" i="1"/>
  <c r="C115" i="1"/>
  <c r="C114" i="1"/>
  <c r="C113" i="1"/>
  <c r="C112" i="1"/>
  <c r="C111" i="1"/>
  <c r="C107" i="1"/>
  <c r="C106" i="1"/>
  <c r="C105" i="1"/>
  <c r="C104" i="1"/>
  <c r="C103" i="1"/>
  <c r="C102" i="1"/>
  <c r="C97" i="1"/>
  <c r="C96" i="1"/>
  <c r="C95" i="1"/>
  <c r="C94" i="1"/>
  <c r="C93" i="1"/>
  <c r="C90" i="1"/>
  <c r="C89" i="1"/>
  <c r="C88" i="1"/>
  <c r="C87" i="1"/>
  <c r="C86" i="1"/>
  <c r="C85" i="1"/>
  <c r="C84" i="1"/>
  <c r="C81" i="1"/>
  <c r="C80" i="1"/>
  <c r="C79" i="1"/>
  <c r="C78" i="1"/>
  <c r="C77" i="1"/>
  <c r="C76" i="1"/>
  <c r="C75" i="1"/>
  <c r="C71" i="1"/>
  <c r="C70" i="1"/>
  <c r="C69" i="1"/>
  <c r="C68" i="1"/>
  <c r="C67" i="1"/>
  <c r="C66" i="1"/>
  <c r="C61" i="1"/>
  <c r="C60" i="1"/>
  <c r="C59" i="1"/>
  <c r="C58" i="1"/>
  <c r="C57" i="1"/>
  <c r="C54" i="1"/>
  <c r="C53" i="1"/>
  <c r="C52" i="1"/>
  <c r="C51" i="1"/>
  <c r="C50" i="1"/>
  <c r="C49" i="1"/>
  <c r="C48" i="1"/>
  <c r="C45" i="1"/>
  <c r="C44" i="1"/>
  <c r="C43" i="1"/>
  <c r="C42" i="1"/>
  <c r="C41" i="1"/>
  <c r="C40" i="1"/>
  <c r="C39" i="1"/>
  <c r="C35" i="1"/>
  <c r="C34" i="1"/>
  <c r="C33" i="1"/>
  <c r="C32" i="1"/>
  <c r="C31" i="1"/>
  <c r="C30" i="1"/>
  <c r="C25" i="1"/>
  <c r="C24" i="1"/>
  <c r="C23" i="1"/>
  <c r="C22" i="1"/>
  <c r="C21" i="1"/>
  <c r="C18" i="1"/>
  <c r="C17" i="1"/>
  <c r="C16" i="1"/>
  <c r="C15" i="1"/>
  <c r="C14" i="1"/>
  <c r="C13" i="1"/>
  <c r="C12" i="1"/>
  <c r="C9" i="1"/>
  <c r="C8" i="1"/>
  <c r="C7" i="1"/>
  <c r="C6" i="1"/>
  <c r="C5" i="1"/>
  <c r="C4" i="1"/>
  <c r="C3" i="1"/>
  <c r="I180" i="1" l="1"/>
  <c r="G180" i="1"/>
  <c r="I179" i="1"/>
  <c r="G179" i="1"/>
  <c r="I177" i="1"/>
  <c r="I178" i="1" s="1"/>
  <c r="G177" i="1"/>
  <c r="G178" i="1" s="1"/>
  <c r="I176" i="1"/>
  <c r="G176" i="1"/>
  <c r="I175" i="1"/>
  <c r="G175" i="1"/>
  <c r="I174" i="1"/>
  <c r="G174" i="1"/>
  <c r="G171" i="1"/>
  <c r="G170" i="1"/>
  <c r="I169" i="1"/>
  <c r="G169" i="1"/>
  <c r="I168" i="1"/>
  <c r="G168" i="1"/>
  <c r="I167" i="1"/>
  <c r="G167" i="1"/>
  <c r="I166" i="1"/>
  <c r="G166" i="1"/>
  <c r="I165" i="1"/>
  <c r="G165" i="1"/>
  <c r="I162" i="1"/>
  <c r="G162" i="1"/>
  <c r="I159" i="1"/>
  <c r="I160" i="1" s="1"/>
  <c r="G159" i="1"/>
  <c r="G160" i="1" s="1"/>
  <c r="G153" i="1"/>
  <c r="G152" i="1"/>
  <c r="I144" i="1"/>
  <c r="G144" i="1"/>
  <c r="I143" i="1"/>
  <c r="G143" i="1"/>
  <c r="G135" i="1"/>
  <c r="G134" i="1"/>
  <c r="I108" i="1"/>
  <c r="G108" i="1"/>
  <c r="G99" i="1"/>
  <c r="G98" i="1"/>
  <c r="I72" i="1"/>
  <c r="G72" i="1"/>
  <c r="G63" i="1"/>
  <c r="G62" i="1"/>
  <c r="G26" i="1"/>
  <c r="G27" i="1"/>
  <c r="G36" i="1"/>
  <c r="I36" i="1"/>
  <c r="I161" i="1"/>
  <c r="I158" i="1"/>
  <c r="I157" i="1"/>
  <c r="I156" i="1"/>
  <c r="I149" i="1"/>
  <c r="I148" i="1"/>
  <c r="G161" i="1"/>
  <c r="G158" i="1"/>
  <c r="G157" i="1"/>
  <c r="G156" i="1"/>
  <c r="G150" i="1"/>
  <c r="G141" i="1"/>
  <c r="G142" i="1" s="1"/>
  <c r="G113" i="1"/>
  <c r="J165" i="1" l="1"/>
  <c r="H174" i="1"/>
  <c r="H165" i="1"/>
  <c r="J174" i="1"/>
  <c r="H156" i="1"/>
  <c r="G151" i="1"/>
  <c r="I150" i="1"/>
  <c r="I151" i="1"/>
  <c r="G149" i="1"/>
  <c r="I129" i="1"/>
  <c r="I141" i="1"/>
  <c r="I142" i="1" s="1"/>
  <c r="G147" i="1"/>
  <c r="G112" i="1"/>
  <c r="I132" i="1"/>
  <c r="G148" i="1"/>
  <c r="I96" i="1"/>
  <c r="I147" i="1"/>
  <c r="J156" i="1"/>
  <c r="I111" i="1"/>
  <c r="I121" i="1"/>
  <c r="I131" i="1"/>
  <c r="G138" i="1"/>
  <c r="G139" i="1"/>
  <c r="I138" i="1"/>
  <c r="G140" i="1"/>
  <c r="I139" i="1"/>
  <c r="I140" i="1"/>
  <c r="G129" i="1"/>
  <c r="G130" i="1"/>
  <c r="G131" i="1"/>
  <c r="I130" i="1"/>
  <c r="G122" i="1"/>
  <c r="G102" i="1"/>
  <c r="G123" i="1"/>
  <c r="G124" i="1" s="1"/>
  <c r="G133" i="1"/>
  <c r="I112" i="1"/>
  <c r="I102" i="1"/>
  <c r="I113" i="1"/>
  <c r="I123" i="1"/>
  <c r="I124" i="1" s="1"/>
  <c r="I133" i="1"/>
  <c r="I122" i="1"/>
  <c r="G132" i="1"/>
  <c r="G104" i="1"/>
  <c r="G115" i="1"/>
  <c r="G125" i="1"/>
  <c r="I103" i="1"/>
  <c r="I114" i="1"/>
  <c r="G105" i="1"/>
  <c r="G106" i="1" s="1"/>
  <c r="G116" i="1"/>
  <c r="G126" i="1"/>
  <c r="I104" i="1"/>
  <c r="I115" i="1"/>
  <c r="I125" i="1"/>
  <c r="G84" i="1"/>
  <c r="G94" i="1"/>
  <c r="G117" i="1"/>
  <c r="I93" i="1"/>
  <c r="I105" i="1"/>
  <c r="I106" i="1" s="1"/>
  <c r="I126" i="1"/>
  <c r="G103" i="1"/>
  <c r="G107" i="1"/>
  <c r="G120" i="1"/>
  <c r="I71" i="1"/>
  <c r="G114" i="1"/>
  <c r="G111" i="1"/>
  <c r="G121" i="1"/>
  <c r="I107" i="1"/>
  <c r="I120" i="1"/>
  <c r="I94" i="1"/>
  <c r="G96" i="1"/>
  <c r="I95" i="1"/>
  <c r="G77" i="1"/>
  <c r="G97" i="1"/>
  <c r="G95" i="1"/>
  <c r="I97" i="1"/>
  <c r="G68" i="1"/>
  <c r="G79" i="1"/>
  <c r="G89" i="1"/>
  <c r="I67" i="1"/>
  <c r="I78" i="1"/>
  <c r="G80" i="1"/>
  <c r="G90" i="1"/>
  <c r="G93" i="1"/>
  <c r="I68" i="1"/>
  <c r="G32" i="1"/>
  <c r="G43" i="1"/>
  <c r="G53" i="1"/>
  <c r="G67" i="1"/>
  <c r="G78" i="1"/>
  <c r="I31" i="1"/>
  <c r="I42" i="1"/>
  <c r="I66" i="1"/>
  <c r="I77" i="1"/>
  <c r="I87" i="1"/>
  <c r="I88" i="1" s="1"/>
  <c r="G81" i="1"/>
  <c r="I69" i="1"/>
  <c r="I70" i="1" s="1"/>
  <c r="I90" i="1"/>
  <c r="I79" i="1"/>
  <c r="G71" i="1"/>
  <c r="G50" i="1"/>
  <c r="G75" i="1"/>
  <c r="G85" i="1"/>
  <c r="I84" i="1"/>
  <c r="G69" i="1"/>
  <c r="G70" i="1" s="1"/>
  <c r="G76" i="1"/>
  <c r="G86" i="1"/>
  <c r="I75" i="1"/>
  <c r="I85" i="1"/>
  <c r="I89" i="1"/>
  <c r="G66" i="1"/>
  <c r="G87" i="1"/>
  <c r="G88" i="1" s="1"/>
  <c r="I76" i="1"/>
  <c r="I86" i="1"/>
  <c r="G57" i="1"/>
  <c r="G58" i="1"/>
  <c r="I57" i="1"/>
  <c r="G24" i="1"/>
  <c r="G39" i="1"/>
  <c r="G59" i="1"/>
  <c r="I35" i="1"/>
  <c r="I48" i="1"/>
  <c r="I58" i="1"/>
  <c r="G40" i="1"/>
  <c r="G60" i="1"/>
  <c r="I59" i="1"/>
  <c r="G51" i="1"/>
  <c r="G52" i="1" s="1"/>
  <c r="G61" i="1"/>
  <c r="I60" i="1"/>
  <c r="I41" i="1"/>
  <c r="I61" i="1"/>
  <c r="I49" i="1"/>
  <c r="G30" i="1"/>
  <c r="G41" i="1"/>
  <c r="I40" i="1"/>
  <c r="I50" i="1"/>
  <c r="G49" i="1"/>
  <c r="G25" i="1"/>
  <c r="I39" i="1"/>
  <c r="G31" i="1"/>
  <c r="G42" i="1"/>
  <c r="I30" i="1"/>
  <c r="I51" i="1"/>
  <c r="I52" i="1" s="1"/>
  <c r="I32" i="1"/>
  <c r="I43" i="1"/>
  <c r="I53" i="1"/>
  <c r="G54" i="1"/>
  <c r="G22" i="1"/>
  <c r="G45" i="1"/>
  <c r="I33" i="1"/>
  <c r="I34" i="1" s="1"/>
  <c r="I54" i="1"/>
  <c r="G33" i="1"/>
  <c r="G34" i="1" s="1"/>
  <c r="G44" i="1"/>
  <c r="G23" i="1"/>
  <c r="G35" i="1"/>
  <c r="G48" i="1"/>
  <c r="I6" i="1"/>
  <c r="I25" i="1"/>
  <c r="I8" i="1"/>
  <c r="I18" i="1"/>
  <c r="I9" i="1"/>
  <c r="I21" i="1"/>
  <c r="I12" i="1"/>
  <c r="I22" i="1"/>
  <c r="I17" i="1"/>
  <c r="I3" i="1"/>
  <c r="I13" i="1"/>
  <c r="I23" i="1"/>
  <c r="I7" i="1"/>
  <c r="I4" i="1"/>
  <c r="I14" i="1"/>
  <c r="I24" i="1"/>
  <c r="I5" i="1"/>
  <c r="I15" i="1"/>
  <c r="I16" i="1" s="1"/>
  <c r="G18" i="1"/>
  <c r="G17" i="1"/>
  <c r="G15" i="1"/>
  <c r="G16" i="1" s="1"/>
  <c r="G14" i="1"/>
  <c r="G13" i="1"/>
  <c r="G12" i="1"/>
  <c r="K163" i="1" l="1"/>
  <c r="J138" i="1"/>
  <c r="J111" i="1"/>
  <c r="H147" i="1"/>
  <c r="J147" i="1"/>
  <c r="K172" i="1"/>
  <c r="J120" i="1"/>
  <c r="H111" i="1"/>
  <c r="K154" i="1"/>
  <c r="H93" i="1"/>
  <c r="J129" i="1"/>
  <c r="J102" i="1"/>
  <c r="H138" i="1"/>
  <c r="K136" i="1" s="1"/>
  <c r="J84" i="1"/>
  <c r="H102" i="1"/>
  <c r="H120" i="1"/>
  <c r="H129" i="1"/>
  <c r="J93" i="1"/>
  <c r="J39" i="1"/>
  <c r="H57" i="1"/>
  <c r="H84" i="1"/>
  <c r="H66" i="1"/>
  <c r="H75" i="1"/>
  <c r="J66" i="1"/>
  <c r="J75" i="1"/>
  <c r="H48" i="1"/>
  <c r="H30" i="1"/>
  <c r="J57" i="1"/>
  <c r="J48" i="1"/>
  <c r="H39" i="1"/>
  <c r="J30" i="1"/>
  <c r="J3" i="1"/>
  <c r="J12" i="1"/>
  <c r="J21" i="1"/>
  <c r="H12" i="1"/>
  <c r="G21" i="1"/>
  <c r="H21" i="1" s="1"/>
  <c r="G9" i="1"/>
  <c r="G5" i="1"/>
  <c r="G6" i="1"/>
  <c r="G7" i="1"/>
  <c r="G8" i="1"/>
  <c r="G4" i="1"/>
  <c r="G3" i="1"/>
  <c r="K37" i="1" l="1"/>
  <c r="K127" i="1"/>
  <c r="K145" i="1"/>
  <c r="K118" i="1"/>
  <c r="K109" i="1"/>
  <c r="K91" i="1"/>
  <c r="K28" i="1"/>
  <c r="K100" i="1"/>
  <c r="K55" i="1"/>
  <c r="K82" i="1"/>
  <c r="K64" i="1"/>
  <c r="K73" i="1"/>
  <c r="K46" i="1"/>
  <c r="K10" i="1"/>
  <c r="K19" i="1"/>
  <c r="H3" i="1"/>
  <c r="K1" i="1" s="1"/>
</calcChain>
</file>

<file path=xl/sharedStrings.xml><?xml version="1.0" encoding="utf-8"?>
<sst xmlns="http://schemas.openxmlformats.org/spreadsheetml/2006/main" count="2810" uniqueCount="206">
  <si>
    <t>過電壓保護裝置定期檢修</t>
    <phoneticPr fontId="1" type="noConversion"/>
  </si>
  <si>
    <t>過電壓保護裝置未定期檢修</t>
    <phoneticPr fontId="1" type="noConversion"/>
  </si>
  <si>
    <t>充電電流控制器定期檢修</t>
    <phoneticPr fontId="1" type="noConversion"/>
  </si>
  <si>
    <t>充電電流控制器未定期檢修</t>
    <phoneticPr fontId="1" type="noConversion"/>
  </si>
  <si>
    <t>過電流保護裝置定期檢修</t>
    <phoneticPr fontId="1" type="noConversion"/>
  </si>
  <si>
    <t>過電流保護裝置未定期檢修</t>
    <phoneticPr fontId="1" type="noConversion"/>
  </si>
  <si>
    <t>充電上限控制器定期檢修</t>
    <phoneticPr fontId="1" type="noConversion"/>
  </si>
  <si>
    <t>充電上限控制器未定期檢修</t>
    <phoneticPr fontId="1" type="noConversion"/>
  </si>
  <si>
    <t>過充電保護裝置未定期檢修</t>
    <phoneticPr fontId="1" type="noConversion"/>
  </si>
  <si>
    <t>放電下限控制器未定期檢修</t>
    <phoneticPr fontId="1" type="noConversion"/>
  </si>
  <si>
    <t>過放電保護裝置未定期檢修</t>
    <phoneticPr fontId="1" type="noConversion"/>
  </si>
  <si>
    <t>過溫保護裝置未定期檢修</t>
    <phoneticPr fontId="1" type="noConversion"/>
  </si>
  <si>
    <t>電芯依檢測數據進行汰換</t>
    <phoneticPr fontId="1" type="noConversion"/>
  </si>
  <si>
    <t>電池散熱裝置未定期檢修</t>
    <phoneticPr fontId="1" type="noConversion"/>
  </si>
  <si>
    <t>充電電壓設定不當 F1-a1-1(t)</t>
  </si>
  <si>
    <t>確保可靠度的手段</t>
  </si>
  <si>
    <t>確證方式</t>
  </si>
  <si>
    <t>得分</t>
  </si>
  <si>
    <t>權重</t>
  </si>
  <si>
    <t>可靠度概率</t>
  </si>
  <si>
    <t>F1-a1-1(t)</t>
  </si>
  <si>
    <t>調查問項</t>
  </si>
  <si>
    <t>分項分數</t>
  </si>
  <si>
    <t>勾選組合</t>
  </si>
  <si>
    <t>符合規定的充電電壓設定</t>
  </si>
  <si>
    <t>經由第三方查核確認</t>
  </si>
  <si>
    <t>未經由第三方查核確認</t>
  </si>
  <si>
    <t>充電電壓受到遠端監控</t>
  </si>
  <si>
    <t>模組充電電壓受到遠端監控且設定值符合規範</t>
  </si>
  <si>
    <t>模組充電電壓受到遠端監控，且設定值符合規範</t>
  </si>
  <si>
    <t>機櫃充電電壓受到遠端監控且設定值符合規範</t>
  </si>
  <si>
    <t>機櫃充電電壓受到遠端監控，且設定值符合規範</t>
  </si>
  <si>
    <t>充電電壓異常發出警告訊號</t>
  </si>
  <si>
    <t>設置符合UL 9540的外部警報通訊系統(EWCS)以供應變人員及消防單位輔助救災決策使用</t>
  </si>
  <si>
    <t>BMS通過Test Report - IEC 60730-1 - Annex H測試</t>
  </si>
  <si>
    <t>異常訊號可同時通知現場及遠端管理人員</t>
  </si>
  <si>
    <t>充電電壓的歷史紀錄</t>
  </si>
  <si>
    <t>歷史紀錄保存完整</t>
  </si>
  <si>
    <t>歷史紀錄未保存完整</t>
  </si>
  <si>
    <t>充電電壓控制器故障 F1-a1-2(t)</t>
  </si>
  <si>
    <t>可靠度
 概率</t>
  </si>
  <si>
    <t>F1-a1-2(t)</t>
  </si>
  <si>
    <t>充電電壓控制器通過認證</t>
  </si>
  <si>
    <t>取得 UL 1973 認證證書</t>
  </si>
  <si>
    <t>取得 CNS 62619 認證證書</t>
  </si>
  <si>
    <t>符合 IEC 60730 之測試報告</t>
  </si>
  <si>
    <t>充電電壓控制器定期檢修</t>
  </si>
  <si>
    <t>充電電壓控制器二年檢修1次</t>
  </si>
  <si>
    <t>充電電壓控制器一年檢修1次</t>
  </si>
  <si>
    <t>充電電壓控制器未定期檢修</t>
  </si>
  <si>
    <t>充電電壓控制器有故障監視</t>
  </si>
  <si>
    <t>控制器具有故障監視功能</t>
  </si>
  <si>
    <t>控制器無故障監視功能</t>
  </si>
  <si>
    <t>過電壓保護設定不當 F1-a2-1(t)</t>
  </si>
  <si>
    <t>F1-a2-1(t)</t>
  </si>
  <si>
    <t>符合規定的過電壓保護設定</t>
  </si>
  <si>
    <t>過電壓保護動作移報訊號</t>
  </si>
  <si>
    <t>過電壓保護的歷史紀錄</t>
  </si>
  <si>
    <t>過電壓保護裝置故障 F1-a2-2(t)</t>
  </si>
  <si>
    <t>F1-a2-2(t)</t>
  </si>
  <si>
    <t>過電壓保護裝置通過認證</t>
  </si>
  <si>
    <t>過電壓保護裝置定期檢修</t>
  </si>
  <si>
    <t>過電壓保護裝置二年檢修1次</t>
  </si>
  <si>
    <t>過電壓保護裝置一年檢修1次</t>
  </si>
  <si>
    <t>過電壓保護裝置未定期檢修</t>
  </si>
  <si>
    <t>充電電流設定不當 F1-b1-1(t)</t>
  </si>
  <si>
    <t>F1-b1-1(t)</t>
  </si>
  <si>
    <t>符合規定的充電電流設定</t>
  </si>
  <si>
    <t>充電電流受到遠端監控</t>
  </si>
  <si>
    <t>模組充電電流受到遠端監控</t>
  </si>
  <si>
    <t>機櫃充電電流受到遠端監控</t>
  </si>
  <si>
    <t>充電電流異常發出警告訊號</t>
  </si>
  <si>
    <t>充電電流的歷史紀錄</t>
  </si>
  <si>
    <t>充電電流控制器故障 F1-b1-2(t)</t>
  </si>
  <si>
    <t>F1-b1-2</t>
  </si>
  <si>
    <t>充電電流控制器通過認證</t>
  </si>
  <si>
    <t>充電電流控制器定期檢修</t>
  </si>
  <si>
    <t>充電電流控制器二年檢修1次</t>
  </si>
  <si>
    <t>充電電流控制器一年檢修1次</t>
  </si>
  <si>
    <t>充電電流控制器未定期檢修</t>
  </si>
  <si>
    <t>充電電流控制器有故障監視</t>
  </si>
  <si>
    <t>過電流保護設定不當 F1-b2-1(t)</t>
  </si>
  <si>
    <t>F1-b2-1(t)</t>
  </si>
  <si>
    <t>符合規定的過電流保護設定</t>
  </si>
  <si>
    <t>過電流保護動作移報訊號</t>
  </si>
  <si>
    <t>過電流保護的歷史紀錄</t>
  </si>
  <si>
    <t>過電流保護裝置故障 F1-b2-2(t)</t>
  </si>
  <si>
    <t>F1-b2-2(t)</t>
  </si>
  <si>
    <t>過電流保護裝置通過認證</t>
  </si>
  <si>
    <t>過電流保護裝置定期檢修</t>
  </si>
  <si>
    <t>過電流保護裝置二年檢修1次</t>
  </si>
  <si>
    <t>過電流保護裝置一年檢修1次</t>
  </si>
  <si>
    <t>過電流保護裝置未定期檢修</t>
  </si>
  <si>
    <t>充電上限設定不當 F1-c1-1(t)</t>
  </si>
  <si>
    <t>F1-c1-1(t)</t>
  </si>
  <si>
    <t>符合規定的充電上限設定</t>
  </si>
  <si>
    <t>充電上限受到遠端監控</t>
  </si>
  <si>
    <t>模組充電上限受到遠端監控</t>
  </si>
  <si>
    <t>機櫃充電上限受到遠端監控</t>
  </si>
  <si>
    <t>充電上限異常發出警告訊號</t>
  </si>
  <si>
    <t>充電上限的歷史紀錄</t>
  </si>
  <si>
    <t>充電上限控制器故障 F1-c1-2(t)</t>
  </si>
  <si>
    <t>F1-c1-2(t)</t>
  </si>
  <si>
    <t>充電上限控制器通過認證</t>
  </si>
  <si>
    <t>充電上限控制器定期檢修</t>
  </si>
  <si>
    <t>充電上限控制器二年檢修1次</t>
  </si>
  <si>
    <t>充電上限控制器一年檢修1次</t>
  </si>
  <si>
    <t>充電上限控制器未定期檢修</t>
  </si>
  <si>
    <t>充電上限控制器有故障監視</t>
  </si>
  <si>
    <t>過充電保護設定不當 F1-c2-1(t)</t>
  </si>
  <si>
    <t>F1-c2-1(t)</t>
  </si>
  <si>
    <t>符合規定的充電保護設定</t>
  </si>
  <si>
    <t>充電保護異常移報訊號</t>
  </si>
  <si>
    <t>充電保護作動的歷史紀錄</t>
  </si>
  <si>
    <t>過充電保護裝置故障 F1-c2-2(t)</t>
  </si>
  <si>
    <t>F1-c2-2(t)</t>
  </si>
  <si>
    <t>過充電保護裝置通過認證</t>
  </si>
  <si>
    <t>過充電保護裝置定期檢修</t>
  </si>
  <si>
    <t>過充電保護裝置二年檢修1次</t>
  </si>
  <si>
    <t>過充電保護裝置一年檢修1次</t>
  </si>
  <si>
    <t>過充電保護裝置未定期檢修</t>
  </si>
  <si>
    <t>放電下限設定不當 F1-d1-1(t)</t>
  </si>
  <si>
    <t>F1-d1-1(t)</t>
  </si>
  <si>
    <t>符合規定的放電下限設定</t>
  </si>
  <si>
    <t>放電下限受到遠端監控</t>
  </si>
  <si>
    <t>放電下限異常發出警告訊號</t>
  </si>
  <si>
    <t>放電下限的歷史紀錄</t>
  </si>
  <si>
    <t>放電下限控制器故障 F1-d1-2(t)</t>
  </si>
  <si>
    <t>F1-d1-2(t)</t>
  </si>
  <si>
    <t>放電下限控制器通過認證</t>
  </si>
  <si>
    <t>放電下限控制器定期檢修</t>
  </si>
  <si>
    <t>放電下限控制器二年檢修1次</t>
  </si>
  <si>
    <t>放電下限控制器一年檢修1次</t>
  </si>
  <si>
    <t>放電下限控制器未定期檢修</t>
  </si>
  <si>
    <t>放電下限控制器有故障監視</t>
  </si>
  <si>
    <t>過放電保護設定不當 F1-d2-1(t)</t>
  </si>
  <si>
    <t>F1-d2-1(t)</t>
  </si>
  <si>
    <t>符合規定的放電保護設定</t>
  </si>
  <si>
    <t>放電保護異常移報訊號</t>
  </si>
  <si>
    <t>放電保護作動的歷史紀錄</t>
  </si>
  <si>
    <t>過放電保護裝置故障 F1-d2-2(t)</t>
  </si>
  <si>
    <t>F1-d2-2(t)</t>
  </si>
  <si>
    <t>過放電保護裝置通過認證</t>
  </si>
  <si>
    <t>過放電保護裝置定期檢修</t>
  </si>
  <si>
    <t>過放電保護裝置二年檢修1次</t>
  </si>
  <si>
    <t>過放電保護裝置一年檢修1次</t>
  </si>
  <si>
    <t>過放電保護裝置未定期檢修</t>
  </si>
  <si>
    <t>溫度上限設定不當 F1-e1(t)</t>
  </si>
  <si>
    <t>F1-e1(t)</t>
  </si>
  <si>
    <t>符合規定的溫度上限設定</t>
  </si>
  <si>
    <t>溫度上限異常移報訊號</t>
  </si>
  <si>
    <t>溫度上限的歷史紀錄</t>
  </si>
  <si>
    <t>過溫保護裝置故障 F1-e2(t)</t>
  </si>
  <si>
    <t>F1-e2(t)</t>
  </si>
  <si>
    <t>過溫保護裝置通過認證</t>
  </si>
  <si>
    <t>過溫保護裝置定期檢修</t>
  </si>
  <si>
    <t>過溫保護裝置二年檢修1次</t>
  </si>
  <si>
    <t>過溫保護裝置一年檢修1次</t>
  </si>
  <si>
    <t>過溫保護裝置未定期檢修</t>
  </si>
  <si>
    <t>電芯內部電阻異常 F2-a1(t)</t>
  </si>
  <si>
    <t>F2-a1(t)</t>
  </si>
  <si>
    <t>電芯通過國際認證</t>
  </si>
  <si>
    <t>取得 UL 1642 認證證書</t>
  </si>
  <si>
    <t>電芯依使用週期進行汰換</t>
  </si>
  <si>
    <t>電芯依原廠建議值進行汰換</t>
  </si>
  <si>
    <t>電芯依檢測數據進行汰換</t>
  </si>
  <si>
    <t>電芯未落實定期汰換計畫</t>
  </si>
  <si>
    <t>電池散熱裝置故障 F2-a2(t)</t>
  </si>
  <si>
    <t>F2-a2(t)</t>
  </si>
  <si>
    <t>電池散熱裝置通過認證</t>
  </si>
  <si>
    <t>散熱裝置取得國際標準認證證書</t>
  </si>
  <si>
    <t>EMS 可偵測散熱裝置的異常情況</t>
  </si>
  <si>
    <t>散熱系統採取雙備援設計</t>
  </si>
  <si>
    <t>電池散熱裝置定期檢修</t>
  </si>
  <si>
    <t>電池散熱裝置二年檢修1次</t>
  </si>
  <si>
    <t>電池散熱裝置一年檢修1次</t>
  </si>
  <si>
    <t>電池散熱裝置未定期檢修</t>
  </si>
  <si>
    <t>緩解A與期初比較</t>
    <phoneticPr fontId="1" type="noConversion"/>
  </si>
  <si>
    <t>緩解B與緩解A比較</t>
    <phoneticPr fontId="1" type="noConversion"/>
  </si>
  <si>
    <t>風險緩解 A</t>
  </si>
  <si>
    <t>風險緩解 B</t>
  </si>
  <si>
    <t>案件期初調查</t>
  </si>
  <si>
    <t>充電電壓設定不當 F1-a1-1(t)</t>
    <phoneticPr fontId="1" type="noConversion"/>
  </si>
  <si>
    <t>確證方式</t>
    <phoneticPr fontId="1" type="noConversion"/>
  </si>
  <si>
    <t>充電電壓控制器一年檢修1次</t>
    <phoneticPr fontId="1" type="noConversion"/>
  </si>
  <si>
    <t>充電電壓控制器未定期檢修</t>
    <phoneticPr fontId="1" type="noConversion"/>
  </si>
  <si>
    <t>控制器具有故障監視功能</t>
    <phoneticPr fontId="1" type="noConversion"/>
  </si>
  <si>
    <t>過電壓保護裝置一年檢修1次</t>
    <phoneticPr fontId="1" type="noConversion"/>
  </si>
  <si>
    <t>過電壓保護裝置二年檢修1次</t>
    <phoneticPr fontId="1" type="noConversion"/>
  </si>
  <si>
    <t>充電電流控制器一年檢修1次</t>
    <phoneticPr fontId="1" type="noConversion"/>
  </si>
  <si>
    <t>充電電流控制器二年檢修1次</t>
    <phoneticPr fontId="1" type="noConversion"/>
  </si>
  <si>
    <t>過電流保護裝置一年檢修1次</t>
    <phoneticPr fontId="1" type="noConversion"/>
  </si>
  <si>
    <t>過電流保護裝置二年檢修1次</t>
    <phoneticPr fontId="1" type="noConversion"/>
  </si>
  <si>
    <t>充電上限控制器一年檢修1次</t>
    <phoneticPr fontId="1" type="noConversion"/>
  </si>
  <si>
    <t>充電上限控制器二年檢修1次</t>
    <phoneticPr fontId="1" type="noConversion"/>
  </si>
  <si>
    <t>過充電保護裝置一年檢修1次</t>
    <phoneticPr fontId="1" type="noConversion"/>
  </si>
  <si>
    <t>過充電保護裝置二年檢修1次</t>
    <phoneticPr fontId="1" type="noConversion"/>
  </si>
  <si>
    <t>放電下限控制器一年檢修1次</t>
    <phoneticPr fontId="1" type="noConversion"/>
  </si>
  <si>
    <t>放電下限控制器二年檢修1次</t>
    <phoneticPr fontId="1" type="noConversion"/>
  </si>
  <si>
    <t>過放電保護裝置一年檢修1次</t>
    <phoneticPr fontId="1" type="noConversion"/>
  </si>
  <si>
    <t>過放電保護裝置二年檢修1次</t>
    <phoneticPr fontId="1" type="noConversion"/>
  </si>
  <si>
    <t>□</t>
  </si>
  <si>
    <t>過溫保護裝置一年檢修1次</t>
    <phoneticPr fontId="1" type="noConversion"/>
  </si>
  <si>
    <t>過溫保護裝置二年檢修1次</t>
    <phoneticPr fontId="1" type="noConversion"/>
  </si>
  <si>
    <t>電池散熱裝置一年檢修1次</t>
    <phoneticPr fontId="1" type="noConversion"/>
  </si>
  <si>
    <t>電池散熱裝置二年檢修1次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</si>
</sst>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%"/>
  </numFmts>
  <fonts count="15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rgb="FF000000"/>
      <name val="Arial"/>
      <family val="2"/>
      <scheme val="minor"/>
    </font>
    <font>
      <b/>
      <sz val="12"/>
      <color rgb="FF000000"/>
      <name val="Microsoft JhengHei"/>
      <family val="2"/>
      <charset val="136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2"/>
      <color rgb="FF000000"/>
      <name val="&quot;Times New Roman&quot;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rgb="FFD9EAD3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4" tint="0.79998168889431442"/>
        <bgColor rgb="FFD9EAD3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4" tint="0.59999389629810485"/>
        <bgColor rgb="FFFF9900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6" tint="0.79998168889431442"/>
        <bgColor rgb="FFFF9900"/>
      </patternFill>
    </fill>
    <fill>
      <patternFill patternType="solid">
        <fgColor theme="6" tint="0.59999389629810485"/>
        <bgColor rgb="FFD9EAD3"/>
      </patternFill>
    </fill>
    <fill>
      <patternFill patternType="solid">
        <fgColor theme="4" tint="0.59999389629810485"/>
        <bgColor rgb="FFD9EAD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2" fillId="6" borderId="1" xfId="0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1"/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left" vertical="center" wrapText="1"/>
    </xf>
    <xf numFmtId="0" fontId="2" fillId="2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left" vertical="center" wrapText="1"/>
    </xf>
    <xf numFmtId="0" fontId="2" fillId="24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17" borderId="1" xfId="0" applyFont="1" applyFill="1" applyBorder="1"/>
    <xf numFmtId="0" fontId="12" fillId="21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17" borderId="1" xfId="0" applyFont="1" applyFill="1" applyBorder="1"/>
    <xf numFmtId="0" fontId="2" fillId="19" borderId="1" xfId="0" applyFont="1" applyFill="1" applyBorder="1" applyAlignment="1">
      <alignment horizontal="left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18" borderId="1" xfId="0" applyFont="1" applyFill="1" applyBorder="1" applyAlignment="1">
      <alignment horizontal="left"/>
    </xf>
    <xf numFmtId="0" fontId="2" fillId="18" borderId="1" xfId="0" applyFont="1" applyFill="1" applyBorder="1"/>
    <xf numFmtId="0" fontId="5" fillId="9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5" fillId="10" borderId="3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6" fillId="0" borderId="4" xfId="0" applyFont="1" applyBorder="1"/>
    <xf numFmtId="0" fontId="7" fillId="12" borderId="0" xfId="0" applyFont="1" applyFill="1"/>
    <xf numFmtId="0" fontId="0" fillId="0" borderId="0" xfId="0"/>
    <xf numFmtId="0" fontId="5" fillId="13" borderId="5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176" fontId="5" fillId="13" borderId="5" xfId="0" applyNumberFormat="1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left" vertical="center" wrapText="1"/>
    </xf>
    <xf numFmtId="0" fontId="9" fillId="14" borderId="7" xfId="0" applyFont="1" applyFill="1" applyBorder="1" applyAlignment="1">
      <alignment horizontal="left" vertical="center" wrapText="1"/>
    </xf>
    <xf numFmtId="0" fontId="6" fillId="0" borderId="8" xfId="0" applyFont="1" applyBorder="1"/>
    <xf numFmtId="177" fontId="9" fillId="14" borderId="6" xfId="0" applyNumberFormat="1" applyFont="1" applyFill="1" applyBorder="1" applyAlignment="1">
      <alignment horizontal="center" vertical="center" wrapText="1"/>
    </xf>
    <xf numFmtId="9" fontId="9" fillId="14" borderId="6" xfId="0" applyNumberFormat="1" applyFont="1" applyFill="1" applyBorder="1" applyAlignment="1">
      <alignment horizontal="center" vertical="center" wrapText="1"/>
    </xf>
    <xf numFmtId="178" fontId="9" fillId="15" borderId="6" xfId="0" applyNumberFormat="1" applyFont="1" applyFill="1" applyBorder="1" applyAlignment="1">
      <alignment horizontal="center" vertical="center" wrapText="1"/>
    </xf>
    <xf numFmtId="9" fontId="9" fillId="10" borderId="5" xfId="0" applyNumberFormat="1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left" vertical="center" wrapText="1"/>
    </xf>
    <xf numFmtId="176" fontId="9" fillId="14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10" fontId="9" fillId="15" borderId="6" xfId="0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9" fillId="16" borderId="6" xfId="0" applyFont="1" applyFill="1" applyBorder="1" applyAlignment="1">
      <alignment horizontal="left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left" vertical="center" wrapText="1"/>
    </xf>
    <xf numFmtId="177" fontId="9" fillId="16" borderId="6" xfId="0" applyNumberFormat="1" applyFont="1" applyFill="1" applyBorder="1" applyAlignment="1">
      <alignment horizontal="center" vertical="center" wrapText="1"/>
    </xf>
    <xf numFmtId="9" fontId="9" fillId="16" borderId="6" xfId="0" applyNumberFormat="1" applyFont="1" applyFill="1" applyBorder="1" applyAlignment="1">
      <alignment horizontal="center" vertical="center" wrapText="1"/>
    </xf>
    <xf numFmtId="176" fontId="9" fillId="16" borderId="5" xfId="0" applyNumberFormat="1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 wrapText="1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8" fillId="10" borderId="0" xfId="0" applyFont="1" applyFill="1" applyAlignment="1">
      <alignment vertical="center" wrapText="1"/>
    </xf>
    <xf numFmtId="178" fontId="5" fillId="13" borderId="5" xfId="0" applyNumberFormat="1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177" fontId="9" fillId="16" borderId="12" xfId="0" applyNumberFormat="1" applyFont="1" applyFill="1" applyBorder="1" applyAlignment="1">
      <alignment horizontal="center" vertical="center" wrapText="1"/>
    </xf>
    <xf numFmtId="177" fontId="9" fillId="16" borderId="9" xfId="0" applyNumberFormat="1" applyFont="1" applyFill="1" applyBorder="1" applyAlignment="1">
      <alignment horizontal="center" vertical="center" wrapText="1"/>
    </xf>
    <xf numFmtId="9" fontId="9" fillId="14" borderId="12" xfId="0" applyNumberFormat="1" applyFont="1" applyFill="1" applyBorder="1" applyAlignment="1">
      <alignment horizontal="center" vertical="center" wrapText="1"/>
    </xf>
    <xf numFmtId="9" fontId="9" fillId="14" borderId="9" xfId="0" applyNumberFormat="1" applyFont="1" applyFill="1" applyBorder="1" applyAlignment="1">
      <alignment horizontal="center" vertical="center" wrapText="1"/>
    </xf>
    <xf numFmtId="177" fontId="9" fillId="14" borderId="12" xfId="0" applyNumberFormat="1" applyFont="1" applyFill="1" applyBorder="1" applyAlignment="1">
      <alignment horizontal="center" vertical="center" wrapText="1"/>
    </xf>
    <xf numFmtId="177" fontId="9" fillId="14" borderId="9" xfId="0" applyNumberFormat="1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left" vertical="center" wrapText="1"/>
    </xf>
    <xf numFmtId="0" fontId="9" fillId="14" borderId="13" xfId="0" applyFont="1" applyFill="1" applyBorder="1" applyAlignment="1">
      <alignment horizontal="left" vertical="center" wrapText="1"/>
    </xf>
    <xf numFmtId="0" fontId="9" fillId="14" borderId="14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1" xfId="0" applyFont="1" applyFill="1" applyBorder="1" applyAlignment="1">
      <alignment horizontal="left" vertical="center" wrapText="1"/>
    </xf>
    <xf numFmtId="0" fontId="9" fillId="14" borderId="12" xfId="0" applyFont="1" applyFill="1" applyBorder="1" applyAlignment="1">
      <alignment horizontal="left" vertical="center" wrapText="1"/>
    </xf>
    <xf numFmtId="0" fontId="9" fillId="14" borderId="9" xfId="0" applyFont="1" applyFill="1" applyBorder="1" applyAlignment="1">
      <alignment horizontal="left" vertical="center" wrapText="1"/>
    </xf>
    <xf numFmtId="10" fontId="9" fillId="15" borderId="12" xfId="0" applyNumberFormat="1" applyFont="1" applyFill="1" applyBorder="1" applyAlignment="1">
      <alignment horizontal="center" vertical="center" wrapText="1"/>
    </xf>
    <xf numFmtId="10" fontId="9" fillId="15" borderId="9" xfId="0" applyNumberFormat="1" applyFont="1" applyFill="1" applyBorder="1" applyAlignment="1">
      <alignment horizontal="center" vertical="center" wrapText="1"/>
    </xf>
    <xf numFmtId="178" fontId="9" fillId="15" borderId="12" xfId="0" applyNumberFormat="1" applyFont="1" applyFill="1" applyBorder="1" applyAlignment="1">
      <alignment horizontal="center" vertical="center" wrapText="1"/>
    </xf>
    <xf numFmtId="178" fontId="9" fillId="15" borderId="9" xfId="0" applyNumberFormat="1" applyFont="1" applyFill="1" applyBorder="1" applyAlignment="1">
      <alignment horizontal="center" vertical="center" wrapText="1"/>
    </xf>
    <xf numFmtId="9" fontId="9" fillId="16" borderId="12" xfId="0" applyNumberFormat="1" applyFont="1" applyFill="1" applyBorder="1" applyAlignment="1">
      <alignment horizontal="center" vertical="center" wrapText="1"/>
    </xf>
    <xf numFmtId="9" fontId="9" fillId="16" borderId="9" xfId="0" applyNumberFormat="1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left" vertical="center" wrapText="1"/>
    </xf>
    <xf numFmtId="0" fontId="9" fillId="16" borderId="9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7" fillId="12" borderId="2" xfId="0" applyFont="1" applyFill="1" applyBorder="1"/>
    <xf numFmtId="0" fontId="7" fillId="12" borderId="3" xfId="0" applyFont="1" applyFill="1" applyBorder="1"/>
    <xf numFmtId="0" fontId="5" fillId="11" borderId="4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7" fillId="12" borderId="10" xfId="0" applyFont="1" applyFill="1" applyBorder="1"/>
    <xf numFmtId="0" fontId="7" fillId="12" borderId="15" xfId="0" applyFont="1" applyFill="1" applyBorder="1"/>
  </cellXfs>
  <cellStyles count="2">
    <cellStyle name="一般" xfId="0" builtinId="0"/>
    <cellStyle name="一般 2" xfId="1" xr:uid="{8EF87D8D-9BDC-43DF-A9DD-BEF508450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80"/>
  <sheetViews>
    <sheetView tabSelected="1" topLeftCell="A118" zoomScale="85" zoomScaleNormal="85" workbookViewId="0">
      <selection activeCell="K118" sqref="K118:K126"/>
    </sheetView>
  </sheetViews>
  <sheetFormatPr defaultColWidth="12.33203125" defaultRowHeight="16.2"/>
  <cols>
    <col min="1" max="1" width="23.6640625" style="39" customWidth="1"/>
    <col min="2" max="2" width="48.88671875" style="39" customWidth="1"/>
    <col min="3" max="3" width="17.5546875" style="40" customWidth="1"/>
    <col min="4" max="5" width="14.77734375" style="40" customWidth="1"/>
    <col min="6" max="6" width="4.109375" style="32" customWidth="1"/>
    <col min="7" max="7" width="22.109375" style="41" customWidth="1"/>
    <col min="8" max="8" width="11.5546875" style="42" customWidth="1"/>
    <col min="9" max="9" width="25.44140625" style="41" customWidth="1"/>
    <col min="10" max="10" width="11.5546875" style="42" customWidth="1"/>
    <col min="11" max="11" width="48.33203125" style="5" customWidth="1"/>
    <col min="12" max="16384" width="12.33203125" style="5"/>
  </cols>
  <sheetData>
    <row r="1" spans="1:11">
      <c r="A1" s="14" t="s">
        <v>182</v>
      </c>
      <c r="B1" s="14"/>
      <c r="C1" s="14"/>
      <c r="D1" s="14"/>
      <c r="E1" s="14"/>
      <c r="F1" s="29"/>
      <c r="G1" s="30" t="s">
        <v>177</v>
      </c>
      <c r="H1" s="30"/>
      <c r="I1" s="30" t="s">
        <v>178</v>
      </c>
      <c r="J1" s="30"/>
      <c r="K1" s="9" t="str">
        <f>"為進一步分析不同安全認證與安全管理條件對於FTA故障樹「頂層事件頻率」可能造成的影響，本研究針對上述案例有關FTA量表項目進行風險緩改善。風險緩解A和風險緩解B二種，緩解A為第一階段改善，主要提升FTA調查量表有關安全認證及使用管理的事項；緩解B再進一步提高安全認證項目或使用管理上強度。表O是「"&amp;A1&amp;"」案件期初調查、風險緩解A及風險緩解B在FTA調查量表的比較。"&amp;H3&amp;"。"&amp;J3&amp;"。"</f>
        <v>為進一步分析不同安全認證與安全管理條件對於FTA故障樹「頂層事件頻率」可能造成的影響，本研究針對上述案例有關FTA量表項目進行風險緩改善。風險緩解A和風險緩解B二種，緩解A為第一階段改善，主要提升FTA調查量表有關安全認證及使用管理的事項；緩解B再進一步提高安全認證項目或使用管理上強度。表O是「充電電壓設定不當 F1-a1-1(t)」案件期初調查、風險緩解A及風險緩解B在FTA調查量表的比較。「風險緩解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2" spans="1:11">
      <c r="A2" s="15" t="s">
        <v>15</v>
      </c>
      <c r="B2" s="15" t="s">
        <v>183</v>
      </c>
      <c r="C2" s="16" t="s">
        <v>181</v>
      </c>
      <c r="D2" s="17" t="s">
        <v>179</v>
      </c>
      <c r="E2" s="17" t="s">
        <v>180</v>
      </c>
      <c r="F2" s="29"/>
      <c r="G2" s="30"/>
      <c r="H2" s="30"/>
      <c r="I2" s="30"/>
      <c r="J2" s="30"/>
      <c r="K2" s="9"/>
    </row>
    <row r="3" spans="1:11" ht="32.4">
      <c r="A3" s="18" t="s">
        <v>24</v>
      </c>
      <c r="B3" s="18" t="s">
        <v>25</v>
      </c>
      <c r="C3" s="31" t="str">
        <f>IF(期初!B3="經由第三方查核確認","■","□")</f>
        <v>■</v>
      </c>
      <c r="D3" s="31" t="str">
        <f>IF(緩解A!B3="經由第三方查核確認","■","□")</f>
        <v>■</v>
      </c>
      <c r="E3" s="31" t="str">
        <f>IF(緩解B!B3="經由第三方查核確認","■","□")</f>
        <v>■</v>
      </c>
      <c r="G3" s="8" t="str">
        <f>IF(D3=C3,"",B3)</f>
        <v/>
      </c>
      <c r="H3" s="33" t="str">
        <f>IF(G3&amp;G4&amp;G5&amp;G6&amp;G7&amp;G8&amp;G9="","「"&amp;D2&amp;"」"&amp;"與"&amp;"「"&amp;C2&amp;"」"&amp;"沒有差別","「"&amp;D2&amp;"」"&amp;"增加"&amp;G3&amp;G4&amp;G5&amp;G6&amp;G7&amp;G8&amp;G9)</f>
        <v>「風險緩解 A」增加異常訊號可同時通知現場及遠端管理人員</v>
      </c>
      <c r="I3" s="8" t="str">
        <f>IF(E3=D3,"",B3)</f>
        <v/>
      </c>
      <c r="J3" s="33" t="str">
        <f>IF(I3&amp;I4&amp;I5&amp;I6&amp;I7&amp;I8&amp;I9="","「"&amp;E2&amp;"」"&amp;"與"&amp;"「"&amp;D2&amp;"」"&amp;"沒有差別","「"&amp;E2&amp;"」"&amp;"則是增加"&amp;I3&amp;I4&amp;I5&amp;I6&amp;I7&amp;I8&amp;I9)</f>
        <v>「風險緩解 B」則是增加設置符合UL 9540的外部警報通訊系統(EWCS)以供應變人員及消防單位輔助救災決策使用</v>
      </c>
      <c r="K3" s="9"/>
    </row>
    <row r="4" spans="1:11">
      <c r="A4" s="19" t="s">
        <v>27</v>
      </c>
      <c r="B4" s="4" t="s">
        <v>28</v>
      </c>
      <c r="C4" s="31" t="str">
        <f>IF(期初!B5=TRUE,"■","□")</f>
        <v>■</v>
      </c>
      <c r="D4" s="31" t="str">
        <f>IF(緩解A!B5=TRUE,"■","□")</f>
        <v>■</v>
      </c>
      <c r="E4" s="31" t="str">
        <f>IF(緩解B!B5=TRUE,"■","□")</f>
        <v>■</v>
      </c>
      <c r="G4" s="8" t="str">
        <f t="shared" ref="G4:G9" si="0">IF(D4=C4,"",B4)</f>
        <v/>
      </c>
      <c r="H4" s="33"/>
      <c r="I4" s="8" t="str">
        <f t="shared" ref="I4:I9" si="1">IF(E4=D4,"",B4)</f>
        <v/>
      </c>
      <c r="J4" s="33"/>
      <c r="K4" s="9"/>
    </row>
    <row r="5" spans="1:11">
      <c r="A5" s="19"/>
      <c r="B5" s="4" t="s">
        <v>30</v>
      </c>
      <c r="C5" s="31" t="str">
        <f>IF(期初!B6=TRUE,"■","□")</f>
        <v>■</v>
      </c>
      <c r="D5" s="31" t="str">
        <f>IF(緩解A!B6=TRUE,"■","□")</f>
        <v>■</v>
      </c>
      <c r="E5" s="31" t="str">
        <f>IF(緩解B!B6=TRUE,"■","□")</f>
        <v>■</v>
      </c>
      <c r="G5" s="8" t="str">
        <f t="shared" si="0"/>
        <v/>
      </c>
      <c r="H5" s="33"/>
      <c r="I5" s="8" t="str">
        <f t="shared" si="1"/>
        <v/>
      </c>
      <c r="J5" s="33"/>
      <c r="K5" s="9"/>
    </row>
    <row r="6" spans="1:11" ht="32.4">
      <c r="A6" s="19" t="s">
        <v>32</v>
      </c>
      <c r="B6" s="4" t="s">
        <v>33</v>
      </c>
      <c r="C6" s="31" t="str">
        <f>IF(期初!B7=TRUE,"■","□")</f>
        <v>□</v>
      </c>
      <c r="D6" s="31" t="str">
        <f>IF(緩解A!B7=TRUE,"■","□")</f>
        <v>□</v>
      </c>
      <c r="E6" s="31" t="str">
        <f>IF(緩解B!B7=TRUE,"■","□")</f>
        <v>■</v>
      </c>
      <c r="G6" s="8" t="str">
        <f t="shared" si="0"/>
        <v/>
      </c>
      <c r="H6" s="33"/>
      <c r="I6" s="8" t="str">
        <f t="shared" si="1"/>
        <v>設置符合UL 9540的外部警報通訊系統(EWCS)以供應變人員及消防單位輔助救災決策使用</v>
      </c>
      <c r="J6" s="33"/>
      <c r="K6" s="9"/>
    </row>
    <row r="7" spans="1:11" ht="32.4">
      <c r="A7" s="19"/>
      <c r="B7" s="4" t="s">
        <v>34</v>
      </c>
      <c r="C7" s="31" t="str">
        <f>IF(期初!B8=TRUE,"■","□")</f>
        <v>■</v>
      </c>
      <c r="D7" s="31" t="str">
        <f>IF(緩解A!B8=TRUE,"■","□")</f>
        <v>■</v>
      </c>
      <c r="E7" s="31" t="str">
        <f>IF(緩解B!B8=TRUE,"■","□")</f>
        <v>■</v>
      </c>
      <c r="G7" s="8" t="str">
        <f t="shared" si="0"/>
        <v/>
      </c>
      <c r="H7" s="33"/>
      <c r="I7" s="8" t="str">
        <f t="shared" si="1"/>
        <v/>
      </c>
      <c r="J7" s="33"/>
      <c r="K7" s="9"/>
    </row>
    <row r="8" spans="1:11">
      <c r="A8" s="19"/>
      <c r="B8" s="4" t="s">
        <v>35</v>
      </c>
      <c r="C8" s="31" t="str">
        <f>IF(期初!B9=TRUE,"■","□")</f>
        <v>□</v>
      </c>
      <c r="D8" s="31" t="str">
        <f>IF(緩解A!B9=TRUE,"■","□")</f>
        <v>■</v>
      </c>
      <c r="E8" s="31" t="str">
        <f>IF(緩解B!B9=TRUE,"■","□")</f>
        <v>■</v>
      </c>
      <c r="G8" s="8" t="str">
        <f t="shared" si="0"/>
        <v>異常訊號可同時通知現場及遠端管理人員</v>
      </c>
      <c r="H8" s="33"/>
      <c r="I8" s="8" t="str">
        <f t="shared" si="1"/>
        <v/>
      </c>
      <c r="J8" s="33"/>
      <c r="K8" s="9"/>
    </row>
    <row r="9" spans="1:11">
      <c r="A9" s="18" t="s">
        <v>36</v>
      </c>
      <c r="B9" s="18" t="s">
        <v>37</v>
      </c>
      <c r="C9" s="31" t="str">
        <f>IF(期初!B10="歷史紀錄保存完整","■","□")</f>
        <v>■</v>
      </c>
      <c r="D9" s="31" t="str">
        <f>IF(緩解A!B10="歷史紀錄保存完整","■","□")</f>
        <v>■</v>
      </c>
      <c r="E9" s="31" t="str">
        <f>IF(緩解B!B10="歷史紀錄保存完整","■","□")</f>
        <v>■</v>
      </c>
      <c r="G9" s="8" t="str">
        <f t="shared" si="0"/>
        <v/>
      </c>
      <c r="H9" s="33"/>
      <c r="I9" s="8" t="str">
        <f t="shared" si="1"/>
        <v/>
      </c>
      <c r="J9" s="33"/>
      <c r="K9" s="9"/>
    </row>
    <row r="10" spans="1:11">
      <c r="A10" s="20" t="s">
        <v>39</v>
      </c>
      <c r="B10" s="20"/>
      <c r="C10" s="20"/>
      <c r="D10" s="20"/>
      <c r="E10" s="20"/>
      <c r="F10" s="29"/>
      <c r="G10" s="34" t="s">
        <v>177</v>
      </c>
      <c r="H10" s="34"/>
      <c r="I10" s="34" t="s">
        <v>178</v>
      </c>
      <c r="J10" s="34"/>
      <c r="K10" s="13" t="str">
        <f>"表O是「"&amp;A10&amp;"」案件期初調查、風險緩解A及風險緩解B在FTA調查量表的比較。"&amp;H12&amp;"。"&amp;J12&amp;"。"</f>
        <v>表O是「充電電壓控制器故障 F1-a1-2(t)」案件期初調查、風險緩解A及風險緩解B在FTA調查量表的比較。「風險緩解 A」增加控制器具有故障監視功能。「風險緩解 B」則是增加充電電壓控制器一年檢修1次。</v>
      </c>
    </row>
    <row r="11" spans="1:11">
      <c r="A11" s="21" t="s">
        <v>15</v>
      </c>
      <c r="B11" s="21" t="s">
        <v>183</v>
      </c>
      <c r="C11" s="22" t="s">
        <v>181</v>
      </c>
      <c r="D11" s="22" t="s">
        <v>179</v>
      </c>
      <c r="E11" s="22" t="s">
        <v>180</v>
      </c>
      <c r="F11" s="29"/>
      <c r="G11" s="34"/>
      <c r="H11" s="34"/>
      <c r="I11" s="34"/>
      <c r="J11" s="34"/>
      <c r="K11" s="13"/>
    </row>
    <row r="12" spans="1:11">
      <c r="A12" s="23" t="s">
        <v>42</v>
      </c>
      <c r="B12" s="24" t="s">
        <v>43</v>
      </c>
      <c r="C12" s="35" t="str">
        <f>IF(期初!B14=TRUE,"■","□")</f>
        <v>■</v>
      </c>
      <c r="D12" s="35" t="str">
        <f>IF(緩解A!B14=TRUE,"■","□")</f>
        <v>■</v>
      </c>
      <c r="E12" s="35" t="str">
        <f>IF(緩解B!B14=TRUE,"■","□")</f>
        <v>■</v>
      </c>
      <c r="G12" s="8" t="str">
        <f>IF(D12=C12,"",B12)</f>
        <v/>
      </c>
      <c r="H12" s="33" t="str">
        <f>IF(G12&amp;G13&amp;G14&amp;G15&amp;G16&amp;G17&amp;G18="","「"&amp;D11&amp;"」"&amp;"與"&amp;"「"&amp;C11&amp;"」"&amp;"沒有差別","「"&amp;D11&amp;"」"&amp;"增加"&amp;G12&amp;G13&amp;G14&amp;G15&amp;G16&amp;G17&amp;G18)</f>
        <v>「風險緩解 A」增加控制器具有故障監視功能</v>
      </c>
      <c r="I12" s="8" t="str">
        <f>IF(E12=D12,"",B12)</f>
        <v/>
      </c>
      <c r="J12" s="33" t="str">
        <f>IF(I12&amp;I13&amp;I14&amp;I15&amp;I16&amp;I17&amp;I18="","「"&amp;E11&amp;"」"&amp;"與"&amp;"「"&amp;D11&amp;"」"&amp;"沒有差別","「"&amp;E11&amp;"」"&amp;"則是增加"&amp;I12&amp;I13&amp;I14&amp;I15&amp;I16&amp;I17&amp;I18)</f>
        <v>「風險緩解 B」則是增加充電電壓控制器一年檢修1次</v>
      </c>
      <c r="K12" s="13"/>
    </row>
    <row r="13" spans="1:11">
      <c r="A13" s="23"/>
      <c r="B13" s="24" t="s">
        <v>44</v>
      </c>
      <c r="C13" s="35" t="str">
        <f>IF(期初!B15=TRUE,"■","□")</f>
        <v>■</v>
      </c>
      <c r="D13" s="35" t="str">
        <f>IF(緩解A!B15=TRUE,"■","□")</f>
        <v>■</v>
      </c>
      <c r="E13" s="35" t="str">
        <f>IF(緩解B!B15=TRUE,"■","□")</f>
        <v>■</v>
      </c>
      <c r="G13" s="8" t="str">
        <f t="shared" ref="G13:G18" si="2">IF(D13=C13,"",B13)</f>
        <v/>
      </c>
      <c r="H13" s="33"/>
      <c r="I13" s="8" t="str">
        <f t="shared" ref="I13:I18" si="3">IF(E13=D13,"",B13)</f>
        <v/>
      </c>
      <c r="J13" s="33"/>
      <c r="K13" s="13"/>
    </row>
    <row r="14" spans="1:11" ht="32.4">
      <c r="A14" s="23"/>
      <c r="B14" s="24" t="s">
        <v>45</v>
      </c>
      <c r="C14" s="35" t="str">
        <f>IF(期初!B16=TRUE,"■","□")</f>
        <v>■</v>
      </c>
      <c r="D14" s="35" t="str">
        <f>IF(緩解A!B16=TRUE,"■","□")</f>
        <v>■</v>
      </c>
      <c r="E14" s="35" t="str">
        <f>IF(緩解B!B16=TRUE,"■","□")</f>
        <v>■</v>
      </c>
      <c r="G14" s="8" t="str">
        <f t="shared" si="2"/>
        <v/>
      </c>
      <c r="H14" s="33"/>
      <c r="I14" s="8" t="str">
        <f t="shared" si="3"/>
        <v/>
      </c>
      <c r="J14" s="33"/>
      <c r="K14" s="13"/>
    </row>
    <row r="15" spans="1:11" ht="32.4">
      <c r="A15" s="25" t="s">
        <v>46</v>
      </c>
      <c r="B15" s="1" t="s">
        <v>184</v>
      </c>
      <c r="C15" s="7" t="str">
        <f>IF(期初!$B$17=B15,"■","□")</f>
        <v>□</v>
      </c>
      <c r="D15" s="7" t="str">
        <f>IF(緩解A!$B$17=B15,"■","□")</f>
        <v>□</v>
      </c>
      <c r="E15" s="7" t="str">
        <f>IF(緩解B!$B$17=B15,"■","□")</f>
        <v>■</v>
      </c>
      <c r="G15" s="8" t="str">
        <f t="shared" si="2"/>
        <v/>
      </c>
      <c r="H15" s="33"/>
      <c r="I15" s="8" t="str">
        <f t="shared" si="3"/>
        <v>充電電壓控制器一年檢修1次</v>
      </c>
      <c r="J15" s="33"/>
      <c r="K15" s="13"/>
    </row>
    <row r="16" spans="1:11">
      <c r="A16" s="25"/>
      <c r="B16" s="1" t="s">
        <v>47</v>
      </c>
      <c r="C16" s="7" t="str">
        <f>IF(期初!$B$17=B16,"■","□")</f>
        <v>■</v>
      </c>
      <c r="D16" s="7" t="str">
        <f>IF(緩解A!$B$17=B16,"■","□")</f>
        <v>■</v>
      </c>
      <c r="E16" s="7" t="str">
        <f>IF(緩解B!$B$17=B16,"■","□")</f>
        <v>□</v>
      </c>
      <c r="G16" s="8" t="str">
        <f>IF(G15="",IF(D16=C16,"",B16),"")</f>
        <v/>
      </c>
      <c r="H16" s="33"/>
      <c r="I16" s="8" t="str">
        <f>IF(I15="",IF(E16=D16,"",B16),"")</f>
        <v/>
      </c>
      <c r="J16" s="33"/>
      <c r="K16" s="13"/>
    </row>
    <row r="17" spans="1:11">
      <c r="A17" s="25"/>
      <c r="B17" s="1" t="s">
        <v>185</v>
      </c>
      <c r="C17" s="7" t="str">
        <f>IF(期初!$B$17=B17,"■","□")</f>
        <v>□</v>
      </c>
      <c r="D17" s="7" t="str">
        <f>IF(緩解A!$B$17=B17,"■","□")</f>
        <v>□</v>
      </c>
      <c r="E17" s="7" t="str">
        <f>IF(緩解B!$B$17=B17,"■","□")</f>
        <v>□</v>
      </c>
      <c r="G17" s="8" t="str">
        <f t="shared" si="2"/>
        <v/>
      </c>
      <c r="H17" s="33"/>
      <c r="I17" s="8" t="str">
        <f t="shared" si="3"/>
        <v/>
      </c>
      <c r="J17" s="33"/>
      <c r="K17" s="13"/>
    </row>
    <row r="18" spans="1:11" ht="32.4">
      <c r="A18" s="1" t="s">
        <v>50</v>
      </c>
      <c r="B18" s="1" t="s">
        <v>186</v>
      </c>
      <c r="C18" s="7" t="str">
        <f>IF(期初!$B$20=B18,"■","□")</f>
        <v>□</v>
      </c>
      <c r="D18" s="7" t="str">
        <f>IF(緩解A!$B$20=B18,"■","□")</f>
        <v>■</v>
      </c>
      <c r="E18" s="7" t="str">
        <f>IF(緩解B!$B$20=B18,"■","□")</f>
        <v>■</v>
      </c>
      <c r="G18" s="8" t="str">
        <f t="shared" si="2"/>
        <v>控制器具有故障監視功能</v>
      </c>
      <c r="H18" s="33"/>
      <c r="I18" s="8" t="str">
        <f t="shared" si="3"/>
        <v/>
      </c>
      <c r="J18" s="33"/>
      <c r="K18" s="13"/>
    </row>
    <row r="19" spans="1:11">
      <c r="A19" s="14" t="s">
        <v>53</v>
      </c>
      <c r="B19" s="14"/>
      <c r="C19" s="14"/>
      <c r="D19" s="14"/>
      <c r="E19" s="14"/>
      <c r="F19" s="29"/>
      <c r="G19" s="30" t="s">
        <v>177</v>
      </c>
      <c r="H19" s="30"/>
      <c r="I19" s="30" t="s">
        <v>178</v>
      </c>
      <c r="J19" s="30"/>
      <c r="K19" s="12" t="str">
        <f>"表O是「"&amp;A19&amp;"」案件期初調查、風險緩解A及風險緩解B在FTA調查量表的比較。"&amp;H21&amp;"。"&amp;J21&amp;"。"</f>
        <v>表O是「過電壓保護設定不當 F1-a2-1(t)」案件期初調查、風險緩解A及風險緩解B在FTA調查量表的比較。「風險緩解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20" spans="1:11">
      <c r="A20" s="15" t="s">
        <v>15</v>
      </c>
      <c r="B20" s="15" t="s">
        <v>183</v>
      </c>
      <c r="C20" s="16" t="s">
        <v>181</v>
      </c>
      <c r="D20" s="16" t="s">
        <v>179</v>
      </c>
      <c r="E20" s="16" t="s">
        <v>180</v>
      </c>
      <c r="F20" s="29"/>
      <c r="G20" s="30"/>
      <c r="H20" s="30"/>
      <c r="I20" s="30"/>
      <c r="J20" s="30"/>
      <c r="K20" s="12"/>
    </row>
    <row r="21" spans="1:11" ht="32.4">
      <c r="A21" s="18" t="s">
        <v>55</v>
      </c>
      <c r="B21" s="18" t="s">
        <v>25</v>
      </c>
      <c r="C21" s="36" t="str">
        <f>IF(期初!$B$24=B21,"■","□")</f>
        <v>■</v>
      </c>
      <c r="D21" s="36" t="str">
        <f>IF(緩解A!$B$24=B21,"■","□")</f>
        <v>■</v>
      </c>
      <c r="E21" s="36" t="str">
        <f>IF(緩解B!$B$24=B21,"■","□")</f>
        <v>■</v>
      </c>
      <c r="G21" s="8" t="str">
        <f t="shared" ref="G21:G27" si="4">IF(D21=C21,"",B21)</f>
        <v/>
      </c>
      <c r="H21" s="33" t="str">
        <f>IF(G21&amp;G22&amp;G23&amp;G24&amp;G25&amp;G26&amp;G27="","「"&amp;D20&amp;"」"&amp;"與"&amp;"「"&amp;C20&amp;"」"&amp;"沒有差別","「"&amp;D20&amp;"」"&amp;"增加"&amp;G21&amp;G22&amp;G23&amp;G24&amp;G25&amp;G26&amp;G27)</f>
        <v>「風險緩解 A」增加異常訊號可同時通知現場及遠端管理人員</v>
      </c>
      <c r="I21" s="8" t="str">
        <f t="shared" ref="I21:I25" si="5">IF(E21=D21,"",B21)</f>
        <v/>
      </c>
      <c r="J21" s="33" t="str">
        <f>IF(I21&amp;I22&amp;I23&amp;I24&amp;I25&amp;I26&amp;I27="","「"&amp;E20&amp;"」"&amp;"與"&amp;"「"&amp;D20&amp;"」"&amp;"沒有差別","「"&amp;E20&amp;"」"&amp;"則是增加"&amp;I21&amp;I22&amp;I23&amp;I24&amp;I25&amp;I26&amp;I27)</f>
        <v>「風險緩解 B」則是增加設置符合UL 9540的外部警報通訊系統(EWCS)以供應變人員及消防單位輔助救災決策使用</v>
      </c>
      <c r="K21" s="12"/>
    </row>
    <row r="22" spans="1:11" ht="32.4">
      <c r="A22" s="19" t="s">
        <v>56</v>
      </c>
      <c r="B22" s="4" t="s">
        <v>33</v>
      </c>
      <c r="C22" s="36" t="str">
        <f>IF(期初!B26=TRUE,"■","□")</f>
        <v>□</v>
      </c>
      <c r="D22" s="36" t="str">
        <f>IF(緩解A!B26=TRUE,"■","□")</f>
        <v>□</v>
      </c>
      <c r="E22" s="36" t="str">
        <f>IF(緩解B!B26=TRUE,"■","□")</f>
        <v>■</v>
      </c>
      <c r="G22" s="8" t="str">
        <f t="shared" si="4"/>
        <v/>
      </c>
      <c r="H22" s="33"/>
      <c r="I22" s="8" t="str">
        <f t="shared" si="5"/>
        <v>設置符合UL 9540的外部警報通訊系統(EWCS)以供應變人員及消防單位輔助救災決策使用</v>
      </c>
      <c r="J22" s="33"/>
      <c r="K22" s="12"/>
    </row>
    <row r="23" spans="1:11" ht="32.4">
      <c r="A23" s="19"/>
      <c r="B23" s="4" t="s">
        <v>34</v>
      </c>
      <c r="C23" s="36" t="str">
        <f>IF(期初!B27=TRUE,"■","□")</f>
        <v>■</v>
      </c>
      <c r="D23" s="36" t="str">
        <f>IF(緩解A!B27=TRUE,"■","□")</f>
        <v>■</v>
      </c>
      <c r="E23" s="36" t="str">
        <f>IF(緩解B!B27=TRUE,"■","□")</f>
        <v>■</v>
      </c>
      <c r="G23" s="8" t="str">
        <f t="shared" si="4"/>
        <v/>
      </c>
      <c r="H23" s="33"/>
      <c r="I23" s="8" t="str">
        <f t="shared" si="5"/>
        <v/>
      </c>
      <c r="J23" s="33"/>
      <c r="K23" s="12"/>
    </row>
    <row r="24" spans="1:11">
      <c r="A24" s="19"/>
      <c r="B24" s="4" t="s">
        <v>35</v>
      </c>
      <c r="C24" s="36" t="str">
        <f>IF(期初!B28=TRUE,"■","□")</f>
        <v>□</v>
      </c>
      <c r="D24" s="36" t="str">
        <f>IF(緩解A!B28=TRUE,"■","□")</f>
        <v>■</v>
      </c>
      <c r="E24" s="36" t="str">
        <f>IF(緩解B!B28=TRUE,"■","□")</f>
        <v>■</v>
      </c>
      <c r="G24" s="8" t="str">
        <f t="shared" si="4"/>
        <v>異常訊號可同時通知現場及遠端管理人員</v>
      </c>
      <c r="H24" s="33"/>
      <c r="I24" s="8" t="str">
        <f t="shared" si="5"/>
        <v/>
      </c>
      <c r="J24" s="33"/>
      <c r="K24" s="12"/>
    </row>
    <row r="25" spans="1:11">
      <c r="A25" s="18" t="s">
        <v>57</v>
      </c>
      <c r="B25" s="18" t="s">
        <v>37</v>
      </c>
      <c r="C25" s="36" t="str">
        <f>IF(期初!$B$29=B25,"■","□")</f>
        <v>■</v>
      </c>
      <c r="D25" s="36" t="str">
        <f>IF(緩解A!$B$29=B25,"■","□")</f>
        <v>■</v>
      </c>
      <c r="E25" s="36" t="str">
        <f>IF(緩解B!$B$29=B25,"■","□")</f>
        <v>■</v>
      </c>
      <c r="G25" s="8" t="str">
        <f t="shared" si="4"/>
        <v/>
      </c>
      <c r="H25" s="33"/>
      <c r="I25" s="8" t="str">
        <f t="shared" si="5"/>
        <v/>
      </c>
      <c r="J25" s="33"/>
      <c r="K25" s="12"/>
    </row>
    <row r="26" spans="1:11">
      <c r="A26" s="18"/>
      <c r="B26" s="18"/>
      <c r="C26" s="36"/>
      <c r="D26" s="36"/>
      <c r="E26" s="36"/>
      <c r="G26" s="8" t="str">
        <f t="shared" si="4"/>
        <v/>
      </c>
      <c r="H26" s="33"/>
      <c r="I26" s="8"/>
      <c r="J26" s="33"/>
      <c r="K26" s="12"/>
    </row>
    <row r="27" spans="1:11">
      <c r="A27" s="18"/>
      <c r="B27" s="18"/>
      <c r="C27" s="36"/>
      <c r="D27" s="36"/>
      <c r="E27" s="36"/>
      <c r="G27" s="8" t="str">
        <f t="shared" si="4"/>
        <v/>
      </c>
      <c r="H27" s="33"/>
      <c r="I27" s="8"/>
      <c r="J27" s="33"/>
      <c r="K27" s="12"/>
    </row>
    <row r="28" spans="1:11">
      <c r="A28" s="20" t="s">
        <v>58</v>
      </c>
      <c r="B28" s="20"/>
      <c r="C28" s="20"/>
      <c r="D28" s="20"/>
      <c r="E28" s="20"/>
      <c r="F28" s="29"/>
      <c r="G28" s="34" t="s">
        <v>177</v>
      </c>
      <c r="H28" s="34"/>
      <c r="I28" s="34" t="s">
        <v>178</v>
      </c>
      <c r="J28" s="34"/>
      <c r="K28" s="13" t="str">
        <f>"表O是「"&amp;A28&amp;"」案件期初調查、風險緩解A及風險緩解B在FTA調查量表的比較。"&amp;H30&amp;"。"&amp;J30&amp;"。"</f>
        <v>表O是「過電壓保護裝置故障 F1-a2-2(t)」案件期初調查、風險緩解A及風險緩解B在FTA調查量表的比較。「風險緩解 A」與「案件期初調查」沒有差別。「風險緩解 B」則是增加過電壓保護裝置一年檢修1次。</v>
      </c>
    </row>
    <row r="29" spans="1:11">
      <c r="A29" s="21" t="s">
        <v>15</v>
      </c>
      <c r="B29" s="21" t="s">
        <v>183</v>
      </c>
      <c r="C29" s="22" t="s">
        <v>181</v>
      </c>
      <c r="D29" s="22" t="s">
        <v>179</v>
      </c>
      <c r="E29" s="22" t="s">
        <v>180</v>
      </c>
      <c r="F29" s="29"/>
      <c r="G29" s="34"/>
      <c r="H29" s="34"/>
      <c r="I29" s="34"/>
      <c r="J29" s="34"/>
      <c r="K29" s="13"/>
    </row>
    <row r="30" spans="1:11">
      <c r="A30" s="10" t="s">
        <v>60</v>
      </c>
      <c r="B30" s="6" t="s">
        <v>43</v>
      </c>
      <c r="C30" s="37" t="str">
        <f>IF(期初!B33=TRUE,"■","□")</f>
        <v>■</v>
      </c>
      <c r="D30" s="37" t="str">
        <f>IF(緩解A!B33=TRUE,"■","□")</f>
        <v>■</v>
      </c>
      <c r="E30" s="37" t="str">
        <f>IF(緩解B!B33=TRUE,"■","□")</f>
        <v>■</v>
      </c>
      <c r="G30" s="8" t="str">
        <f>IF(D30=C30,"",B30)</f>
        <v/>
      </c>
      <c r="H30" s="33" t="str">
        <f>IF(G30&amp;G31&amp;G32&amp;G33&amp;G34&amp;G35&amp;G36="","「"&amp;D29&amp;"」"&amp;"與"&amp;"「"&amp;C29&amp;"」"&amp;"沒有差別","「"&amp;D29&amp;"」"&amp;"增加"&amp;G30&amp;G31&amp;G32&amp;G33&amp;G34&amp;G35&amp;G36)</f>
        <v>「風險緩解 A」與「案件期初調查」沒有差別</v>
      </c>
      <c r="I30" s="8" t="str">
        <f>IF(E30=D30,"",B30)</f>
        <v/>
      </c>
      <c r="J30" s="33" t="str">
        <f>IF(I30&amp;I31&amp;I32&amp;I33&amp;I34&amp;I35&amp;I36="","「"&amp;E29&amp;"」"&amp;"與"&amp;"「"&amp;D29&amp;"」"&amp;"沒有差別","「"&amp;E29&amp;"」"&amp;"則是增加"&amp;I30&amp;I31&amp;I32&amp;I33&amp;I34&amp;I35&amp;I36)</f>
        <v>「風險緩解 B」則是增加過電壓保護裝置一年檢修1次</v>
      </c>
      <c r="K30" s="13"/>
    </row>
    <row r="31" spans="1:11">
      <c r="A31" s="10"/>
      <c r="B31" s="6" t="s">
        <v>44</v>
      </c>
      <c r="C31" s="37" t="str">
        <f>IF(期初!B34=TRUE,"■","□")</f>
        <v>■</v>
      </c>
      <c r="D31" s="37" t="str">
        <f>IF(緩解A!B34=TRUE,"■","□")</f>
        <v>■</v>
      </c>
      <c r="E31" s="37" t="str">
        <f>IF(緩解B!B34=TRUE,"■","□")</f>
        <v>■</v>
      </c>
      <c r="G31" s="8" t="str">
        <f t="shared" ref="G31:G36" si="6">IF(D31=C31,"",B31)</f>
        <v/>
      </c>
      <c r="H31" s="33"/>
      <c r="I31" s="8" t="str">
        <f t="shared" ref="I31:I33" si="7">IF(E31=D31,"",B31)</f>
        <v/>
      </c>
      <c r="J31" s="33"/>
      <c r="K31" s="13"/>
    </row>
    <row r="32" spans="1:11" ht="32.4">
      <c r="A32" s="10"/>
      <c r="B32" s="6" t="s">
        <v>45</v>
      </c>
      <c r="C32" s="37" t="str">
        <f>IF(期初!B35=TRUE,"■","□")</f>
        <v>■</v>
      </c>
      <c r="D32" s="37" t="str">
        <f>IF(緩解A!B35=TRUE,"■","□")</f>
        <v>■</v>
      </c>
      <c r="E32" s="37" t="str">
        <f>IF(緩解B!B35=TRUE,"■","□")</f>
        <v>■</v>
      </c>
      <c r="G32" s="8" t="str">
        <f t="shared" si="6"/>
        <v/>
      </c>
      <c r="H32" s="33"/>
      <c r="I32" s="8" t="str">
        <f t="shared" si="7"/>
        <v/>
      </c>
      <c r="J32" s="33"/>
      <c r="K32" s="13"/>
    </row>
    <row r="33" spans="1:11" ht="32.4">
      <c r="A33" s="10" t="s">
        <v>0</v>
      </c>
      <c r="B33" s="1" t="s">
        <v>187</v>
      </c>
      <c r="C33" s="37" t="str">
        <f>IF(期初!$B$36=B33,"■","□")</f>
        <v>□</v>
      </c>
      <c r="D33" s="37" t="str">
        <f>IF(緩解A!$B$36=B33,"■","□")</f>
        <v>□</v>
      </c>
      <c r="E33" s="37" t="str">
        <f>IF(緩解B!$B$36=B33,"■","□")</f>
        <v>■</v>
      </c>
      <c r="G33" s="8" t="str">
        <f t="shared" si="6"/>
        <v/>
      </c>
      <c r="H33" s="33"/>
      <c r="I33" s="8" t="str">
        <f t="shared" si="7"/>
        <v>過電壓保護裝置一年檢修1次</v>
      </c>
      <c r="J33" s="33"/>
      <c r="K33" s="13"/>
    </row>
    <row r="34" spans="1:11">
      <c r="A34" s="10"/>
      <c r="B34" s="1" t="s">
        <v>188</v>
      </c>
      <c r="C34" s="37" t="str">
        <f>IF(期初!$B$36=B34,"■","□")</f>
        <v>■</v>
      </c>
      <c r="D34" s="37" t="str">
        <f>IF(緩解A!$B$36=B34,"■","□")</f>
        <v>■</v>
      </c>
      <c r="E34" s="37" t="str">
        <f>IF(緩解B!$B$36=B34,"■","□")</f>
        <v>□</v>
      </c>
      <c r="G34" s="8" t="str">
        <f>IF(G33="",IF(D34=C34,"",B34),"")</f>
        <v/>
      </c>
      <c r="H34" s="33"/>
      <c r="I34" s="8" t="str">
        <f>IF(I33="",IF(E34=D34,"",B34),"")</f>
        <v/>
      </c>
      <c r="J34" s="33"/>
      <c r="K34" s="13"/>
    </row>
    <row r="35" spans="1:11">
      <c r="A35" s="10"/>
      <c r="B35" s="1" t="s">
        <v>1</v>
      </c>
      <c r="C35" s="37" t="str">
        <f>IF(期初!$B$36=B35,"■","□")</f>
        <v>□</v>
      </c>
      <c r="D35" s="37" t="str">
        <f>IF(緩解A!$B$36=B35,"■","□")</f>
        <v>□</v>
      </c>
      <c r="E35" s="37" t="str">
        <f>IF(緩解B!$B$36=B35,"■","□")</f>
        <v>□</v>
      </c>
      <c r="G35" s="8" t="str">
        <f t="shared" si="6"/>
        <v/>
      </c>
      <c r="H35" s="33"/>
      <c r="I35" s="8" t="str">
        <f t="shared" ref="I35:I36" si="8">IF(E35=D35,"",B35)</f>
        <v/>
      </c>
      <c r="J35" s="33"/>
      <c r="K35" s="13"/>
    </row>
    <row r="36" spans="1:11">
      <c r="A36" s="6"/>
      <c r="B36" s="1"/>
      <c r="C36" s="37"/>
      <c r="D36" s="37"/>
      <c r="E36" s="37"/>
      <c r="G36" s="8" t="str">
        <f t="shared" si="6"/>
        <v/>
      </c>
      <c r="H36" s="33"/>
      <c r="I36" s="8" t="str">
        <f t="shared" si="8"/>
        <v/>
      </c>
      <c r="J36" s="33"/>
      <c r="K36" s="13"/>
    </row>
    <row r="37" spans="1:11">
      <c r="A37" s="14" t="s">
        <v>65</v>
      </c>
      <c r="B37" s="14"/>
      <c r="C37" s="14"/>
      <c r="D37" s="14"/>
      <c r="E37" s="14"/>
      <c r="F37" s="29"/>
      <c r="G37" s="30" t="s">
        <v>177</v>
      </c>
      <c r="H37" s="30"/>
      <c r="I37" s="30" t="s">
        <v>178</v>
      </c>
      <c r="J37" s="30"/>
      <c r="K37" s="12" t="str">
        <f>"表O是「"&amp;A37&amp;"」案件期初調查、風險緩解A及風險緩解B在FTA調查量表的比較。"&amp;H39&amp;"。"&amp;J39&amp;"。"</f>
        <v>表O是「充電電流設定不當 F1-b1-1(t)」案件期初調查、風險緩解A及風險緩解B在FTA調查量表的比較。「風險緩解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38" spans="1:11">
      <c r="A38" s="15" t="s">
        <v>15</v>
      </c>
      <c r="B38" s="15" t="s">
        <v>183</v>
      </c>
      <c r="C38" s="16" t="s">
        <v>181</v>
      </c>
      <c r="D38" s="16" t="s">
        <v>179</v>
      </c>
      <c r="E38" s="16" t="s">
        <v>180</v>
      </c>
      <c r="F38" s="29"/>
      <c r="G38" s="30"/>
      <c r="H38" s="30"/>
      <c r="I38" s="30"/>
      <c r="J38" s="30"/>
      <c r="K38" s="12"/>
    </row>
    <row r="39" spans="1:11" ht="32.4">
      <c r="A39" s="18" t="s">
        <v>67</v>
      </c>
      <c r="B39" s="18" t="s">
        <v>25</v>
      </c>
      <c r="C39" s="36" t="str">
        <f>IF(期初!$B$41=B39,"■","□")</f>
        <v>■</v>
      </c>
      <c r="D39" s="36" t="str">
        <f>IF(緩解A!$B$41=B39,"■","□")</f>
        <v>■</v>
      </c>
      <c r="E39" s="36" t="str">
        <f>IF(緩解B!$B$41=B39,"■","□")</f>
        <v>■</v>
      </c>
      <c r="G39" s="8" t="str">
        <f t="shared" ref="G39:G45" si="9">IF(D39=C39,"",B39)</f>
        <v/>
      </c>
      <c r="H39" s="33" t="str">
        <f>IF(G39&amp;G40&amp;G41&amp;G42&amp;G43&amp;G44&amp;G45="","「"&amp;D38&amp;"」"&amp;"與"&amp;"「"&amp;C38&amp;"」"&amp;"沒有差別","「"&amp;D38&amp;"」"&amp;"增加"&amp;G39&amp;G40&amp;G41&amp;G42&amp;G43&amp;G44&amp;G45)</f>
        <v>「風險緩解 A」增加異常訊號可同時通知現場及遠端管理人員</v>
      </c>
      <c r="I39" s="8" t="str">
        <f t="shared" ref="I39:I43" si="10">IF(E39=D39,"",B39)</f>
        <v/>
      </c>
      <c r="J39" s="33" t="str">
        <f>IF(I39&amp;I40&amp;I41&amp;I42&amp;I43&amp;I44&amp;I45="","「"&amp;E38&amp;"」"&amp;"與"&amp;"「"&amp;D38&amp;"」"&amp;"沒有差別","「"&amp;E38&amp;"」"&amp;"則是增加"&amp;I39&amp;I40&amp;I41&amp;I42&amp;I43&amp;I44&amp;I45)</f>
        <v>「風險緩解 B」則是增加設置符合UL 9540的外部警報通訊系統(EWCS)以供應變人員及消防單位輔助救災決策使用</v>
      </c>
      <c r="K39" s="12"/>
    </row>
    <row r="40" spans="1:11">
      <c r="A40" s="19" t="s">
        <v>68</v>
      </c>
      <c r="B40" s="4" t="s">
        <v>69</v>
      </c>
      <c r="C40" s="36" t="str">
        <f>IF(期初!B43=TRUE,"■","□")</f>
        <v>■</v>
      </c>
      <c r="D40" s="36" t="str">
        <f>IF(緩解A!B43=TRUE,"■","□")</f>
        <v>■</v>
      </c>
      <c r="E40" s="36" t="str">
        <f>IF(緩解B!B43=TRUE,"■","□")</f>
        <v>■</v>
      </c>
      <c r="G40" s="8" t="str">
        <f t="shared" si="9"/>
        <v/>
      </c>
      <c r="H40" s="33"/>
      <c r="I40" s="8" t="str">
        <f t="shared" si="10"/>
        <v/>
      </c>
      <c r="J40" s="33"/>
      <c r="K40" s="12"/>
    </row>
    <row r="41" spans="1:11">
      <c r="A41" s="19"/>
      <c r="B41" s="4" t="s">
        <v>70</v>
      </c>
      <c r="C41" s="36" t="str">
        <f>IF(期初!B44=TRUE,"■","□")</f>
        <v>■</v>
      </c>
      <c r="D41" s="36" t="str">
        <f>IF(緩解A!B44=TRUE,"■","□")</f>
        <v>■</v>
      </c>
      <c r="E41" s="36" t="str">
        <f>IF(緩解B!B44=TRUE,"■","□")</f>
        <v>■</v>
      </c>
      <c r="G41" s="8" t="str">
        <f t="shared" si="9"/>
        <v/>
      </c>
      <c r="H41" s="33"/>
      <c r="I41" s="8" t="str">
        <f t="shared" si="10"/>
        <v/>
      </c>
      <c r="J41" s="33"/>
      <c r="K41" s="12"/>
    </row>
    <row r="42" spans="1:11" ht="32.4">
      <c r="A42" s="19" t="s">
        <v>71</v>
      </c>
      <c r="B42" s="4" t="s">
        <v>33</v>
      </c>
      <c r="C42" s="36" t="str">
        <f>IF(期初!B45=TRUE,"■","□")</f>
        <v>□</v>
      </c>
      <c r="D42" s="36" t="str">
        <f>IF(緩解A!B45=TRUE,"■","□")</f>
        <v>□</v>
      </c>
      <c r="E42" s="36" t="str">
        <f>IF(緩解B!B45=TRUE,"■","□")</f>
        <v>■</v>
      </c>
      <c r="G42" s="8" t="str">
        <f t="shared" si="9"/>
        <v/>
      </c>
      <c r="H42" s="33"/>
      <c r="I42" s="8" t="str">
        <f t="shared" si="10"/>
        <v>設置符合UL 9540的外部警報通訊系統(EWCS)以供應變人員及消防單位輔助救災決策使用</v>
      </c>
      <c r="J42" s="33"/>
      <c r="K42" s="12"/>
    </row>
    <row r="43" spans="1:11" ht="32.4">
      <c r="A43" s="19"/>
      <c r="B43" s="4" t="s">
        <v>34</v>
      </c>
      <c r="C43" s="36" t="str">
        <f>IF(期初!B46=TRUE,"■","□")</f>
        <v>■</v>
      </c>
      <c r="D43" s="36" t="str">
        <f>IF(緩解A!B46=TRUE,"■","□")</f>
        <v>■</v>
      </c>
      <c r="E43" s="36" t="str">
        <f>IF(緩解B!B46=TRUE,"■","□")</f>
        <v>■</v>
      </c>
      <c r="G43" s="8" t="str">
        <f t="shared" si="9"/>
        <v/>
      </c>
      <c r="H43" s="33"/>
      <c r="I43" s="8" t="str">
        <f t="shared" si="10"/>
        <v/>
      </c>
      <c r="J43" s="33"/>
      <c r="K43" s="12"/>
    </row>
    <row r="44" spans="1:11">
      <c r="A44" s="19"/>
      <c r="B44" s="4" t="s">
        <v>35</v>
      </c>
      <c r="C44" s="36" t="str">
        <f>IF(期初!B47=TRUE,"■","□")</f>
        <v>□</v>
      </c>
      <c r="D44" s="36" t="str">
        <f>IF(緩解A!B47=TRUE,"■","□")</f>
        <v>■</v>
      </c>
      <c r="E44" s="36" t="str">
        <f>IF(緩解B!B47=TRUE,"■","□")</f>
        <v>■</v>
      </c>
      <c r="G44" s="8" t="str">
        <f t="shared" si="9"/>
        <v>異常訊號可同時通知現場及遠端管理人員</v>
      </c>
      <c r="H44" s="33"/>
      <c r="I44" s="8"/>
      <c r="J44" s="33"/>
      <c r="K44" s="12"/>
    </row>
    <row r="45" spans="1:11">
      <c r="A45" s="18" t="s">
        <v>72</v>
      </c>
      <c r="B45" s="18" t="s">
        <v>37</v>
      </c>
      <c r="C45" s="36" t="str">
        <f>IF(期初!$B$48=B45,"■","□")</f>
        <v>■</v>
      </c>
      <c r="D45" s="36" t="str">
        <f>IF(緩解A!$B$48=B45,"■","□")</f>
        <v>■</v>
      </c>
      <c r="E45" s="36" t="str">
        <f>IF(緩解B!$B$48=B45,"■","□")</f>
        <v>■</v>
      </c>
      <c r="G45" s="8" t="str">
        <f t="shared" si="9"/>
        <v/>
      </c>
      <c r="H45" s="33"/>
      <c r="I45" s="8"/>
      <c r="J45" s="33"/>
      <c r="K45" s="12"/>
    </row>
    <row r="46" spans="1:11">
      <c r="A46" s="20" t="s">
        <v>73</v>
      </c>
      <c r="B46" s="20"/>
      <c r="C46" s="20"/>
      <c r="D46" s="20"/>
      <c r="E46" s="20"/>
      <c r="F46" s="29"/>
      <c r="G46" s="34" t="s">
        <v>177</v>
      </c>
      <c r="H46" s="34"/>
      <c r="I46" s="34" t="s">
        <v>178</v>
      </c>
      <c r="J46" s="34"/>
      <c r="K46" s="13" t="str">
        <f>"表O是「"&amp;A46&amp;"」案件期初調查、風險緩解A及風險緩解B在FTA調查量表的比較。"&amp;H48&amp;"。"&amp;J48&amp;"。"</f>
        <v>表O是「充電電流控制器故障 F1-b1-2(t)」案件期初調查、風險緩解A及風險緩解B在FTA調查量表的比較。「風險緩解 A」與「案件期初調查」沒有差別。「風險緩解 B」則是增加充電電流控制器一年檢修1次。</v>
      </c>
    </row>
    <row r="47" spans="1:11">
      <c r="A47" s="21" t="s">
        <v>15</v>
      </c>
      <c r="B47" s="21" t="s">
        <v>183</v>
      </c>
      <c r="C47" s="22" t="s">
        <v>181</v>
      </c>
      <c r="D47" s="22" t="s">
        <v>179</v>
      </c>
      <c r="E47" s="22" t="s">
        <v>180</v>
      </c>
      <c r="F47" s="29"/>
      <c r="G47" s="34"/>
      <c r="H47" s="34"/>
      <c r="I47" s="34"/>
      <c r="J47" s="34"/>
      <c r="K47" s="13"/>
    </row>
    <row r="48" spans="1:11">
      <c r="A48" s="10" t="s">
        <v>75</v>
      </c>
      <c r="B48" s="6" t="s">
        <v>43</v>
      </c>
      <c r="C48" s="37" t="str">
        <f>IF(期初!B52=TRUE,"■","□")</f>
        <v>■</v>
      </c>
      <c r="D48" s="37" t="str">
        <f>IF(緩解A!B52=TRUE,"■","□")</f>
        <v>■</v>
      </c>
      <c r="E48" s="37" t="str">
        <f>IF(緩解B!B52=TRUE,"■","□")</f>
        <v>■</v>
      </c>
      <c r="G48" s="8" t="str">
        <f>IF(D48=C48,"",B48)</f>
        <v/>
      </c>
      <c r="H48" s="33" t="str">
        <f>IF(G48&amp;G49&amp;G50&amp;G51&amp;G52&amp;G53&amp;G54="","「"&amp;D47&amp;"」"&amp;"與"&amp;"「"&amp;C47&amp;"」"&amp;"沒有差別","「"&amp;D47&amp;"」"&amp;"增加"&amp;G48&amp;G49&amp;G50&amp;G51&amp;G52&amp;G53&amp;G54)</f>
        <v>「風險緩解 A」與「案件期初調查」沒有差別</v>
      </c>
      <c r="I48" s="8" t="str">
        <f>IF(E48=D48,"",B48)</f>
        <v/>
      </c>
      <c r="J48" s="33" t="str">
        <f>IF(I48&amp;I49&amp;I50&amp;I51&amp;I52&amp;I53&amp;I54="","「"&amp;E47&amp;"」"&amp;"與"&amp;"「"&amp;D47&amp;"」"&amp;"沒有差別","「"&amp;E47&amp;"」"&amp;"則是增加"&amp;I48&amp;I49&amp;I50&amp;I51&amp;I52&amp;I53&amp;I54)</f>
        <v>「風險緩解 B」則是增加充電電流控制器一年檢修1次</v>
      </c>
      <c r="K48" s="13"/>
    </row>
    <row r="49" spans="1:11">
      <c r="A49" s="10"/>
      <c r="B49" s="6" t="s">
        <v>44</v>
      </c>
      <c r="C49" s="37" t="str">
        <f>IF(期初!B53=TRUE,"■","□")</f>
        <v>■</v>
      </c>
      <c r="D49" s="37" t="str">
        <f>IF(緩解A!B53=TRUE,"■","□")</f>
        <v>■</v>
      </c>
      <c r="E49" s="37" t="str">
        <f>IF(緩解B!B53=TRUE,"■","□")</f>
        <v>■</v>
      </c>
      <c r="G49" s="8" t="str">
        <f t="shared" ref="G49:G54" si="11">IF(D49=C49,"",B49)</f>
        <v/>
      </c>
      <c r="H49" s="33"/>
      <c r="I49" s="8" t="str">
        <f t="shared" ref="I49:I51" si="12">IF(E49=D49,"",B49)</f>
        <v/>
      </c>
      <c r="J49" s="33"/>
      <c r="K49" s="13"/>
    </row>
    <row r="50" spans="1:11" ht="32.4">
      <c r="A50" s="10"/>
      <c r="B50" s="6" t="s">
        <v>45</v>
      </c>
      <c r="C50" s="37" t="str">
        <f>IF(期初!B54=TRUE,"■","□")</f>
        <v>■</v>
      </c>
      <c r="D50" s="37" t="str">
        <f>IF(緩解A!B54=TRUE,"■","□")</f>
        <v>■</v>
      </c>
      <c r="E50" s="37" t="str">
        <f>IF(緩解B!B54=TRUE,"■","□")</f>
        <v>■</v>
      </c>
      <c r="G50" s="8" t="str">
        <f t="shared" si="11"/>
        <v/>
      </c>
      <c r="H50" s="33"/>
      <c r="I50" s="8" t="str">
        <f t="shared" si="12"/>
        <v/>
      </c>
      <c r="J50" s="33"/>
      <c r="K50" s="13"/>
    </row>
    <row r="51" spans="1:11" ht="32.4">
      <c r="A51" s="10" t="s">
        <v>2</v>
      </c>
      <c r="B51" s="1" t="s">
        <v>189</v>
      </c>
      <c r="C51" s="37" t="str">
        <f>IF(期初!$B$55=B51,"■","□")</f>
        <v>□</v>
      </c>
      <c r="D51" s="37" t="str">
        <f>IF(緩解A!$B$55=B51,"■","□")</f>
        <v>□</v>
      </c>
      <c r="E51" s="37" t="str">
        <f>IF(緩解B!$B$55=B51,"■","□")</f>
        <v>■</v>
      </c>
      <c r="G51" s="8" t="str">
        <f t="shared" si="11"/>
        <v/>
      </c>
      <c r="H51" s="33"/>
      <c r="I51" s="8" t="str">
        <f t="shared" si="12"/>
        <v>充電電流控制器一年檢修1次</v>
      </c>
      <c r="J51" s="33"/>
      <c r="K51" s="13"/>
    </row>
    <row r="52" spans="1:11">
      <c r="A52" s="10"/>
      <c r="B52" s="1" t="s">
        <v>190</v>
      </c>
      <c r="C52" s="37" t="str">
        <f>IF(期初!$B$55=B52,"■","□")</f>
        <v>■</v>
      </c>
      <c r="D52" s="37" t="str">
        <f>IF(緩解A!$B$55=B52,"■","□")</f>
        <v>■</v>
      </c>
      <c r="E52" s="37" t="str">
        <f>IF(緩解B!$B$55=B52,"■","□")</f>
        <v>□</v>
      </c>
      <c r="G52" s="8" t="str">
        <f>IF(G51="",IF(D52=C52,"",B52),"")</f>
        <v/>
      </c>
      <c r="H52" s="33"/>
      <c r="I52" s="8" t="str">
        <f>IF(I51="",IF(E52=D52,"",B52),"")</f>
        <v/>
      </c>
      <c r="J52" s="33"/>
      <c r="K52" s="13"/>
    </row>
    <row r="53" spans="1:11">
      <c r="A53" s="10"/>
      <c r="B53" s="1" t="s">
        <v>3</v>
      </c>
      <c r="C53" s="37" t="str">
        <f>IF(期初!$B$55=B53,"■","□")</f>
        <v>□</v>
      </c>
      <c r="D53" s="37" t="str">
        <f>IF(緩解A!$B$55=B53,"■","□")</f>
        <v>□</v>
      </c>
      <c r="E53" s="37" t="str">
        <f>IF(緩解B!$B$55=B53,"■","□")</f>
        <v>□</v>
      </c>
      <c r="G53" s="8" t="str">
        <f t="shared" si="11"/>
        <v/>
      </c>
      <c r="H53" s="33"/>
      <c r="I53" s="8" t="str">
        <f t="shared" ref="I53:I54" si="13">IF(E53=D53,"",B53)</f>
        <v/>
      </c>
      <c r="J53" s="33"/>
      <c r="K53" s="13"/>
    </row>
    <row r="54" spans="1:11" ht="32.4">
      <c r="A54" s="6" t="s">
        <v>80</v>
      </c>
      <c r="B54" s="6" t="s">
        <v>51</v>
      </c>
      <c r="C54" s="37" t="str">
        <f>IF(期初!$B$58=B54,"■","□")</f>
        <v>■</v>
      </c>
      <c r="D54" s="37" t="str">
        <f>IF(緩解A!$B$58=B54,"■","□")</f>
        <v>■</v>
      </c>
      <c r="E54" s="37" t="str">
        <f>IF(緩解B!$B$58=B54,"■","□")</f>
        <v>■</v>
      </c>
      <c r="G54" s="8" t="str">
        <f t="shared" si="11"/>
        <v/>
      </c>
      <c r="H54" s="33"/>
      <c r="I54" s="8" t="str">
        <f t="shared" si="13"/>
        <v/>
      </c>
      <c r="J54" s="33"/>
      <c r="K54" s="13"/>
    </row>
    <row r="55" spans="1:11">
      <c r="A55" s="14" t="s">
        <v>81</v>
      </c>
      <c r="B55" s="14"/>
      <c r="C55" s="14"/>
      <c r="D55" s="14"/>
      <c r="E55" s="14"/>
      <c r="F55" s="29"/>
      <c r="G55" s="30" t="s">
        <v>177</v>
      </c>
      <c r="H55" s="30"/>
      <c r="I55" s="30" t="s">
        <v>178</v>
      </c>
      <c r="J55" s="30"/>
      <c r="K55" s="12" t="str">
        <f>"表O是「"&amp;A55&amp;"」案件期初調查、風險緩解A及風險緩解B在FTA調查量表的比較。"&amp;H57&amp;"。"&amp;J57&amp;"。"</f>
        <v>表O是「過電流保護設定不當 F1-b2-1(t)」案件期初調查、風險緩解A及風險緩解B在FTA調查量表的比較。「風險緩解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56" spans="1:11">
      <c r="A56" s="15" t="s">
        <v>15</v>
      </c>
      <c r="B56" s="15" t="s">
        <v>183</v>
      </c>
      <c r="C56" s="16" t="s">
        <v>181</v>
      </c>
      <c r="D56" s="16" t="s">
        <v>179</v>
      </c>
      <c r="E56" s="16" t="s">
        <v>180</v>
      </c>
      <c r="F56" s="29"/>
      <c r="G56" s="30"/>
      <c r="H56" s="30"/>
      <c r="I56" s="30"/>
      <c r="J56" s="30"/>
      <c r="K56" s="12"/>
    </row>
    <row r="57" spans="1:11" ht="32.4">
      <c r="A57" s="18" t="s">
        <v>83</v>
      </c>
      <c r="B57" s="18" t="s">
        <v>25</v>
      </c>
      <c r="C57" s="36" t="str">
        <f>IF(期初!$B$62=B57,"■","□")</f>
        <v>■</v>
      </c>
      <c r="D57" s="36" t="str">
        <f>IF(緩解A!$B$62=B57,"■","□")</f>
        <v>■</v>
      </c>
      <c r="E57" s="36" t="str">
        <f>IF(緩解B!$B$62=B57,"■","□")</f>
        <v>■</v>
      </c>
      <c r="G57" s="8" t="str">
        <f t="shared" ref="G57:G63" si="14">IF(D57=C57,"",B57)</f>
        <v/>
      </c>
      <c r="H57" s="33" t="str">
        <f>IF(G57&amp;G58&amp;G59&amp;G60&amp;G61&amp;G62&amp;G63="","「"&amp;D56&amp;"」"&amp;"與"&amp;"「"&amp;C56&amp;"」"&amp;"沒有差別","「"&amp;D56&amp;"」"&amp;"增加"&amp;G57&amp;G58&amp;G59&amp;G60&amp;G61&amp;G62&amp;G63)</f>
        <v>「風險緩解 A」增加異常訊號可同時通知現場及遠端管理人員</v>
      </c>
      <c r="I57" s="8" t="str">
        <f t="shared" ref="I57:I61" si="15">IF(E57=D57,"",B57)</f>
        <v/>
      </c>
      <c r="J57" s="33" t="str">
        <f>IF(I57&amp;I58&amp;I59&amp;I60&amp;I61&amp;I62&amp;I63="","「"&amp;E56&amp;"」"&amp;"與"&amp;"「"&amp;D56&amp;"」"&amp;"沒有差別","「"&amp;E56&amp;"」"&amp;"則是增加"&amp;I57&amp;I58&amp;I59&amp;I60&amp;I61&amp;I62&amp;I63)</f>
        <v>「風險緩解 B」則是增加設置符合UL 9540的外部警報通訊系統(EWCS)以供應變人員及消防單位輔助救災決策使用</v>
      </c>
      <c r="K57" s="12"/>
    </row>
    <row r="58" spans="1:11" ht="32.4">
      <c r="A58" s="19" t="s">
        <v>84</v>
      </c>
      <c r="B58" s="4" t="s">
        <v>33</v>
      </c>
      <c r="C58" s="36" t="str">
        <f>IF(期初!B64=TRUE,"■","□")</f>
        <v>□</v>
      </c>
      <c r="D58" s="36" t="str">
        <f>IF(緩解A!B64=TRUE,"■","□")</f>
        <v>□</v>
      </c>
      <c r="E58" s="36" t="str">
        <f>IF(緩解B!B64=TRUE,"■","□")</f>
        <v>■</v>
      </c>
      <c r="G58" s="8" t="str">
        <f t="shared" si="14"/>
        <v/>
      </c>
      <c r="H58" s="33"/>
      <c r="I58" s="8" t="str">
        <f t="shared" si="15"/>
        <v>設置符合UL 9540的外部警報通訊系統(EWCS)以供應變人員及消防單位輔助救災決策使用</v>
      </c>
      <c r="J58" s="33"/>
      <c r="K58" s="12"/>
    </row>
    <row r="59" spans="1:11" ht="32.4">
      <c r="A59" s="19"/>
      <c r="B59" s="4" t="s">
        <v>34</v>
      </c>
      <c r="C59" s="36" t="str">
        <f>IF(期初!B65=TRUE,"■","□")</f>
        <v>■</v>
      </c>
      <c r="D59" s="36" t="str">
        <f>IF(緩解A!B65=TRUE,"■","□")</f>
        <v>■</v>
      </c>
      <c r="E59" s="36" t="str">
        <f>IF(緩解B!B65=TRUE,"■","□")</f>
        <v>■</v>
      </c>
      <c r="G59" s="8" t="str">
        <f t="shared" si="14"/>
        <v/>
      </c>
      <c r="H59" s="33"/>
      <c r="I59" s="8" t="str">
        <f t="shared" si="15"/>
        <v/>
      </c>
      <c r="J59" s="33"/>
      <c r="K59" s="12"/>
    </row>
    <row r="60" spans="1:11">
      <c r="A60" s="19"/>
      <c r="B60" s="4" t="s">
        <v>35</v>
      </c>
      <c r="C60" s="36" t="str">
        <f>IF(期初!B66=TRUE,"■","□")</f>
        <v>□</v>
      </c>
      <c r="D60" s="36" t="str">
        <f>IF(緩解A!B66=TRUE,"■","□")</f>
        <v>■</v>
      </c>
      <c r="E60" s="36" t="str">
        <f>IF(緩解B!B66=TRUE,"■","□")</f>
        <v>■</v>
      </c>
      <c r="G60" s="8" t="str">
        <f t="shared" si="14"/>
        <v>異常訊號可同時通知現場及遠端管理人員</v>
      </c>
      <c r="H60" s="33"/>
      <c r="I60" s="8" t="str">
        <f t="shared" si="15"/>
        <v/>
      </c>
      <c r="J60" s="33"/>
      <c r="K60" s="12"/>
    </row>
    <row r="61" spans="1:11">
      <c r="A61" s="18" t="s">
        <v>85</v>
      </c>
      <c r="B61" s="18" t="s">
        <v>37</v>
      </c>
      <c r="C61" s="36" t="str">
        <f>IF(期初!$B$67=B61,"■","□")</f>
        <v>■</v>
      </c>
      <c r="D61" s="36" t="str">
        <f>IF(緩解A!$B$67=B61,"■","□")</f>
        <v>■</v>
      </c>
      <c r="E61" s="36" t="str">
        <f>IF(緩解B!$B$67=B61,"■","□")</f>
        <v>■</v>
      </c>
      <c r="G61" s="8" t="str">
        <f t="shared" si="14"/>
        <v/>
      </c>
      <c r="H61" s="33"/>
      <c r="I61" s="8" t="str">
        <f t="shared" si="15"/>
        <v/>
      </c>
      <c r="J61" s="33"/>
      <c r="K61" s="12"/>
    </row>
    <row r="62" spans="1:11">
      <c r="A62" s="18"/>
      <c r="B62" s="18"/>
      <c r="C62" s="36"/>
      <c r="D62" s="36"/>
      <c r="E62" s="36"/>
      <c r="G62" s="8" t="str">
        <f t="shared" si="14"/>
        <v/>
      </c>
      <c r="H62" s="33"/>
      <c r="I62" s="8"/>
      <c r="J62" s="33"/>
      <c r="K62" s="12"/>
    </row>
    <row r="63" spans="1:11">
      <c r="A63" s="18"/>
      <c r="B63" s="18"/>
      <c r="C63" s="36"/>
      <c r="D63" s="36"/>
      <c r="E63" s="36"/>
      <c r="G63" s="8" t="str">
        <f t="shared" si="14"/>
        <v/>
      </c>
      <c r="H63" s="33"/>
      <c r="I63" s="8"/>
      <c r="J63" s="33"/>
      <c r="K63" s="12"/>
    </row>
    <row r="64" spans="1:11">
      <c r="A64" s="20" t="s">
        <v>86</v>
      </c>
      <c r="B64" s="20"/>
      <c r="C64" s="20"/>
      <c r="D64" s="20"/>
      <c r="E64" s="20"/>
      <c r="F64" s="29"/>
      <c r="G64" s="34" t="s">
        <v>177</v>
      </c>
      <c r="H64" s="34"/>
      <c r="I64" s="34" t="s">
        <v>178</v>
      </c>
      <c r="J64" s="34"/>
      <c r="K64" s="13" t="str">
        <f>"表O是「"&amp;A64&amp;"」案件期初調查、風險緩解A及風險緩解B在FTA調查量表的比較。"&amp;H66&amp;"。"&amp;J66&amp;"。"</f>
        <v>表O是「過電流保護裝置故障 F1-b2-2(t)」案件期初調查、風險緩解A及風險緩解B在FTA調查量表的比較。「風險緩解 A」與「案件期初調查」沒有差別。「風險緩解 B」則是增加過電流保護裝置一年檢修1次。</v>
      </c>
    </row>
    <row r="65" spans="1:11">
      <c r="A65" s="21" t="s">
        <v>15</v>
      </c>
      <c r="B65" s="21" t="s">
        <v>183</v>
      </c>
      <c r="C65" s="22" t="s">
        <v>181</v>
      </c>
      <c r="D65" s="22" t="s">
        <v>179</v>
      </c>
      <c r="E65" s="22" t="s">
        <v>180</v>
      </c>
      <c r="F65" s="29"/>
      <c r="G65" s="34"/>
      <c r="H65" s="34"/>
      <c r="I65" s="34"/>
      <c r="J65" s="34"/>
      <c r="K65" s="13"/>
    </row>
    <row r="66" spans="1:11">
      <c r="A66" s="10" t="s">
        <v>88</v>
      </c>
      <c r="B66" s="6" t="s">
        <v>43</v>
      </c>
      <c r="C66" s="37" t="str">
        <f>IF(期初!B71=TRUE,"■","□")</f>
        <v>■</v>
      </c>
      <c r="D66" s="37" t="str">
        <f>IF(緩解A!B71=TRUE,"■","□")</f>
        <v>■</v>
      </c>
      <c r="E66" s="37" t="str">
        <f>IF(緩解B!B71=TRUE,"■","□")</f>
        <v>■</v>
      </c>
      <c r="G66" s="8" t="str">
        <f>IF(D66=C66,"",B66)</f>
        <v/>
      </c>
      <c r="H66" s="33" t="str">
        <f>IF(G66&amp;G67&amp;G68&amp;G69&amp;G70&amp;G71&amp;G72="","「"&amp;D65&amp;"」"&amp;"與"&amp;"「"&amp;C65&amp;"」"&amp;"沒有差別","「"&amp;D65&amp;"」"&amp;"增加"&amp;G66&amp;G67&amp;G68&amp;G69&amp;G70&amp;G71&amp;G72)</f>
        <v>「風險緩解 A」與「案件期初調查」沒有差別</v>
      </c>
      <c r="I66" s="8" t="str">
        <f>IF(E66=D66,"",B66)</f>
        <v/>
      </c>
      <c r="J66" s="33" t="str">
        <f>IF(I66&amp;I67&amp;I68&amp;I69&amp;I70&amp;I71&amp;I72="","「"&amp;E65&amp;"」"&amp;"與"&amp;"「"&amp;D65&amp;"」"&amp;"沒有差別","「"&amp;E65&amp;"」"&amp;"則是增加"&amp;I66&amp;I67&amp;I68&amp;I69&amp;I70&amp;I71&amp;I72)</f>
        <v>「風險緩解 B」則是增加過電流保護裝置一年檢修1次</v>
      </c>
      <c r="K66" s="13"/>
    </row>
    <row r="67" spans="1:11">
      <c r="A67" s="10"/>
      <c r="B67" s="6" t="s">
        <v>44</v>
      </c>
      <c r="C67" s="37" t="str">
        <f>IF(期初!B72=TRUE,"■","□")</f>
        <v>■</v>
      </c>
      <c r="D67" s="37" t="str">
        <f>IF(緩解A!B72=TRUE,"■","□")</f>
        <v>■</v>
      </c>
      <c r="E67" s="37" t="str">
        <f>IF(緩解B!B72=TRUE,"■","□")</f>
        <v>■</v>
      </c>
      <c r="G67" s="8" t="str">
        <f t="shared" ref="G67:G72" si="16">IF(D67=C67,"",B67)</f>
        <v/>
      </c>
      <c r="H67" s="33"/>
      <c r="I67" s="8" t="str">
        <f t="shared" ref="I67:I69" si="17">IF(E67=D67,"",B67)</f>
        <v/>
      </c>
      <c r="J67" s="33"/>
      <c r="K67" s="13"/>
    </row>
    <row r="68" spans="1:11" ht="32.4">
      <c r="A68" s="10"/>
      <c r="B68" s="6" t="s">
        <v>45</v>
      </c>
      <c r="C68" s="37" t="str">
        <f>IF(期初!B73=TRUE,"■","□")</f>
        <v>■</v>
      </c>
      <c r="D68" s="37" t="str">
        <f>IF(緩解A!B73=TRUE,"■","□")</f>
        <v>■</v>
      </c>
      <c r="E68" s="37" t="str">
        <f>IF(緩解B!B73=TRUE,"■","□")</f>
        <v>■</v>
      </c>
      <c r="G68" s="8" t="str">
        <f t="shared" si="16"/>
        <v/>
      </c>
      <c r="H68" s="33"/>
      <c r="I68" s="8" t="str">
        <f t="shared" si="17"/>
        <v/>
      </c>
      <c r="J68" s="33"/>
      <c r="K68" s="13"/>
    </row>
    <row r="69" spans="1:11" ht="32.4">
      <c r="A69" s="11" t="s">
        <v>4</v>
      </c>
      <c r="B69" s="1" t="s">
        <v>191</v>
      </c>
      <c r="C69" s="37" t="str">
        <f>IF(期初!$B$74=B69,"■","□")</f>
        <v>□</v>
      </c>
      <c r="D69" s="37" t="str">
        <f>IF(緩解A!$B$74=B69,"■","□")</f>
        <v>□</v>
      </c>
      <c r="E69" s="37" t="str">
        <f>IF(緩解B!$B$74=B69,"■","□")</f>
        <v>■</v>
      </c>
      <c r="G69" s="8" t="str">
        <f t="shared" si="16"/>
        <v/>
      </c>
      <c r="H69" s="33"/>
      <c r="I69" s="8" t="str">
        <f t="shared" si="17"/>
        <v>過電流保護裝置一年檢修1次</v>
      </c>
      <c r="J69" s="33"/>
      <c r="K69" s="13"/>
    </row>
    <row r="70" spans="1:11">
      <c r="A70" s="11"/>
      <c r="B70" s="1" t="s">
        <v>192</v>
      </c>
      <c r="C70" s="37" t="str">
        <f>IF(期初!$B$74=B70,"■","□")</f>
        <v>■</v>
      </c>
      <c r="D70" s="37" t="str">
        <f>IF(緩解A!$B$74=B70,"■","□")</f>
        <v>■</v>
      </c>
      <c r="E70" s="37" t="str">
        <f>IF(緩解B!$B$74=B70,"■","□")</f>
        <v>□</v>
      </c>
      <c r="G70" s="8" t="str">
        <f>IF(G69="",IF(D70=C70,"",B70),"")</f>
        <v/>
      </c>
      <c r="H70" s="33"/>
      <c r="I70" s="8" t="str">
        <f>IF(I69="",IF(E70=D70,"",B70),"")</f>
        <v/>
      </c>
      <c r="J70" s="33"/>
      <c r="K70" s="13"/>
    </row>
    <row r="71" spans="1:11">
      <c r="A71" s="11"/>
      <c r="B71" s="1" t="s">
        <v>5</v>
      </c>
      <c r="C71" s="37" t="str">
        <f>IF(期初!$B$74=B71,"■","□")</f>
        <v>□</v>
      </c>
      <c r="D71" s="37" t="str">
        <f>IF(緩解A!$B$74=B71,"■","□")</f>
        <v>□</v>
      </c>
      <c r="E71" s="37" t="str">
        <f>IF(緩解B!$B$74=B71,"■","□")</f>
        <v>□</v>
      </c>
      <c r="G71" s="8" t="str">
        <f t="shared" si="16"/>
        <v/>
      </c>
      <c r="H71" s="33"/>
      <c r="I71" s="8" t="str">
        <f t="shared" ref="I71:I72" si="18">IF(E71=D71,"",B71)</f>
        <v/>
      </c>
      <c r="J71" s="33"/>
      <c r="K71" s="13"/>
    </row>
    <row r="72" spans="1:11">
      <c r="A72" s="7"/>
      <c r="B72" s="1"/>
      <c r="C72" s="37"/>
      <c r="D72" s="37"/>
      <c r="E72" s="37"/>
      <c r="G72" s="8" t="str">
        <f t="shared" si="16"/>
        <v/>
      </c>
      <c r="H72" s="33"/>
      <c r="I72" s="8" t="str">
        <f t="shared" si="18"/>
        <v/>
      </c>
      <c r="J72" s="33"/>
      <c r="K72" s="13"/>
    </row>
    <row r="73" spans="1:11">
      <c r="A73" s="14" t="s">
        <v>93</v>
      </c>
      <c r="B73" s="14"/>
      <c r="C73" s="14"/>
      <c r="D73" s="14"/>
      <c r="E73" s="14"/>
      <c r="F73" s="29"/>
      <c r="G73" s="30" t="s">
        <v>177</v>
      </c>
      <c r="H73" s="30"/>
      <c r="I73" s="30" t="s">
        <v>178</v>
      </c>
      <c r="J73" s="30"/>
      <c r="K73" s="12" t="str">
        <f>"表O是「"&amp;A73&amp;"」案件期初調查、風險緩解A及風險緩解B在FTA調查量表的比較。"&amp;H75&amp;"。"&amp;J75&amp;"。"</f>
        <v>表O是「充電上限設定不當 F1-c1-1(t)」案件期初調查、風險緩解A及風險緩解B在FTA調查量表的比較。「風險緩解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74" spans="1:11">
      <c r="A74" s="15" t="s">
        <v>15</v>
      </c>
      <c r="B74" s="15" t="s">
        <v>183</v>
      </c>
      <c r="C74" s="16" t="s">
        <v>181</v>
      </c>
      <c r="D74" s="16" t="s">
        <v>179</v>
      </c>
      <c r="E74" s="16" t="s">
        <v>180</v>
      </c>
      <c r="F74" s="29"/>
      <c r="G74" s="30"/>
      <c r="H74" s="30"/>
      <c r="I74" s="30"/>
      <c r="J74" s="30"/>
      <c r="K74" s="12"/>
    </row>
    <row r="75" spans="1:11" ht="32.4">
      <c r="A75" s="18" t="s">
        <v>95</v>
      </c>
      <c r="B75" s="18" t="s">
        <v>25</v>
      </c>
      <c r="C75" s="36" t="str">
        <f>IF(期初!$B$79=B75,"■","□")</f>
        <v>■</v>
      </c>
      <c r="D75" s="36" t="str">
        <f>IF(緩解A!$B$79=B75,"■","□")</f>
        <v>■</v>
      </c>
      <c r="E75" s="36" t="str">
        <f>IF(緩解B!$B$79=B75,"■","□")</f>
        <v>■</v>
      </c>
      <c r="G75" s="8" t="str">
        <f t="shared" ref="G75:G81" si="19">IF(D75=C75,"",B75)</f>
        <v/>
      </c>
      <c r="H75" s="33" t="str">
        <f>IF(G75&amp;G76&amp;G77&amp;G78&amp;G79&amp;G80&amp;G81="","「"&amp;D74&amp;"」"&amp;"與"&amp;"「"&amp;C74&amp;"」"&amp;"沒有差別","「"&amp;D74&amp;"」"&amp;"增加"&amp;G75&amp;G76&amp;G77&amp;G78&amp;G79&amp;G80&amp;G81)</f>
        <v>「風險緩解 A」增加異常訊號可同時通知現場及遠端管理人員</v>
      </c>
      <c r="I75" s="8" t="str">
        <f t="shared" ref="I75:I79" si="20">IF(E75=D75,"",B75)</f>
        <v/>
      </c>
      <c r="J75" s="33" t="str">
        <f>IF(I75&amp;I76&amp;I77&amp;I78&amp;I79&amp;I80&amp;I81="","「"&amp;E74&amp;"」"&amp;"與"&amp;"「"&amp;D74&amp;"」"&amp;"沒有差別","「"&amp;E74&amp;"」"&amp;"則是增加"&amp;I75&amp;I76&amp;I77&amp;I78&amp;I79&amp;I80&amp;I81)</f>
        <v>「風險緩解 B」則是增加設置符合UL 9540的外部警報通訊系統(EWCS)以供應變人員及消防單位輔助救災決策使用</v>
      </c>
      <c r="K75" s="12"/>
    </row>
    <row r="76" spans="1:11">
      <c r="A76" s="19" t="s">
        <v>96</v>
      </c>
      <c r="B76" s="4" t="s">
        <v>97</v>
      </c>
      <c r="C76" s="36" t="str">
        <f>IF(期初!B81=TRUE,"■","□")</f>
        <v>■</v>
      </c>
      <c r="D76" s="36" t="str">
        <f>IF(緩解A!B81=TRUE,"■","□")</f>
        <v>■</v>
      </c>
      <c r="E76" s="36" t="str">
        <f>IF(緩解B!B81=TRUE,"■","□")</f>
        <v>■</v>
      </c>
      <c r="G76" s="8" t="str">
        <f t="shared" si="19"/>
        <v/>
      </c>
      <c r="H76" s="33"/>
      <c r="I76" s="8" t="str">
        <f t="shared" si="20"/>
        <v/>
      </c>
      <c r="J76" s="33"/>
      <c r="K76" s="12"/>
    </row>
    <row r="77" spans="1:11">
      <c r="A77" s="19"/>
      <c r="B77" s="4" t="s">
        <v>98</v>
      </c>
      <c r="C77" s="36" t="str">
        <f>IF(期初!B82=TRUE,"■","□")</f>
        <v>■</v>
      </c>
      <c r="D77" s="36" t="str">
        <f>IF(緩解A!B82=TRUE,"■","□")</f>
        <v>■</v>
      </c>
      <c r="E77" s="36" t="str">
        <f>IF(緩解B!B82=TRUE,"■","□")</f>
        <v>■</v>
      </c>
      <c r="G77" s="8" t="str">
        <f t="shared" si="19"/>
        <v/>
      </c>
      <c r="H77" s="33"/>
      <c r="I77" s="8" t="str">
        <f t="shared" si="20"/>
        <v/>
      </c>
      <c r="J77" s="33"/>
      <c r="K77" s="12"/>
    </row>
    <row r="78" spans="1:11" ht="32.4">
      <c r="A78" s="19" t="s">
        <v>99</v>
      </c>
      <c r="B78" s="4" t="s">
        <v>33</v>
      </c>
      <c r="C78" s="36" t="str">
        <f>IF(期初!B83=TRUE,"■","□")</f>
        <v>□</v>
      </c>
      <c r="D78" s="36" t="str">
        <f>IF(緩解A!B83=TRUE,"■","□")</f>
        <v>□</v>
      </c>
      <c r="E78" s="36" t="str">
        <f>IF(緩解B!B83=TRUE,"■","□")</f>
        <v>■</v>
      </c>
      <c r="G78" s="8" t="str">
        <f t="shared" si="19"/>
        <v/>
      </c>
      <c r="H78" s="33"/>
      <c r="I78" s="8" t="str">
        <f t="shared" si="20"/>
        <v>設置符合UL 9540的外部警報通訊系統(EWCS)以供應變人員及消防單位輔助救災決策使用</v>
      </c>
      <c r="J78" s="33"/>
      <c r="K78" s="12"/>
    </row>
    <row r="79" spans="1:11" ht="32.4">
      <c r="A79" s="19"/>
      <c r="B79" s="4" t="s">
        <v>34</v>
      </c>
      <c r="C79" s="36" t="str">
        <f>IF(期初!B84=TRUE,"■","□")</f>
        <v>■</v>
      </c>
      <c r="D79" s="36" t="str">
        <f>IF(緩解A!B84=TRUE,"■","□")</f>
        <v>■</v>
      </c>
      <c r="E79" s="36" t="str">
        <f>IF(緩解B!B84=TRUE,"■","□")</f>
        <v>■</v>
      </c>
      <c r="G79" s="8" t="str">
        <f t="shared" si="19"/>
        <v/>
      </c>
      <c r="H79" s="33"/>
      <c r="I79" s="8" t="str">
        <f t="shared" si="20"/>
        <v/>
      </c>
      <c r="J79" s="33"/>
      <c r="K79" s="12"/>
    </row>
    <row r="80" spans="1:11">
      <c r="A80" s="19"/>
      <c r="B80" s="4" t="s">
        <v>35</v>
      </c>
      <c r="C80" s="36" t="str">
        <f>IF(期初!B85=TRUE,"■","□")</f>
        <v>□</v>
      </c>
      <c r="D80" s="36" t="str">
        <f>IF(緩解A!B85=TRUE,"■","□")</f>
        <v>■</v>
      </c>
      <c r="E80" s="36" t="str">
        <f>IF(緩解B!B85=TRUE,"■","□")</f>
        <v>■</v>
      </c>
      <c r="G80" s="8" t="str">
        <f t="shared" si="19"/>
        <v>異常訊號可同時通知現場及遠端管理人員</v>
      </c>
      <c r="H80" s="33"/>
      <c r="I80" s="8"/>
      <c r="J80" s="33"/>
      <c r="K80" s="12"/>
    </row>
    <row r="81" spans="1:11">
      <c r="A81" s="18" t="s">
        <v>100</v>
      </c>
      <c r="B81" s="18" t="s">
        <v>37</v>
      </c>
      <c r="C81" s="36" t="str">
        <f>IF(期初!$B$86=B81,"■","□")</f>
        <v>■</v>
      </c>
      <c r="D81" s="36" t="str">
        <f>IF(緩解A!$B$86=B81,"■","□")</f>
        <v>■</v>
      </c>
      <c r="E81" s="36" t="str">
        <f>IF(緩解B!$B$86=B81,"■","□")</f>
        <v>■</v>
      </c>
      <c r="G81" s="8" t="str">
        <f t="shared" si="19"/>
        <v/>
      </c>
      <c r="H81" s="33"/>
      <c r="I81" s="8"/>
      <c r="J81" s="33"/>
      <c r="K81" s="12"/>
    </row>
    <row r="82" spans="1:11">
      <c r="A82" s="20" t="s">
        <v>101</v>
      </c>
      <c r="B82" s="20"/>
      <c r="C82" s="20"/>
      <c r="D82" s="20"/>
      <c r="E82" s="20"/>
      <c r="F82" s="29"/>
      <c r="G82" s="34" t="s">
        <v>177</v>
      </c>
      <c r="H82" s="34"/>
      <c r="I82" s="34" t="s">
        <v>178</v>
      </c>
      <c r="J82" s="34"/>
      <c r="K82" s="13" t="str">
        <f>"表O是「"&amp;A82&amp;"」案件期初調查、風險緩解A及風險緩解B在FTA調查量表的比較。"&amp;H84&amp;"。"&amp;J84&amp;"。"</f>
        <v>表O是「充電上限控制器故障 F1-c1-2(t)」案件期初調查、風險緩解A及風險緩解B在FTA調查量表的比較。「風險緩解 A」增加控制器具有故障監視功能。「風險緩解 B」則是增加充電上限控制器一年檢修1次。</v>
      </c>
    </row>
    <row r="83" spans="1:11">
      <c r="A83" s="21" t="s">
        <v>15</v>
      </c>
      <c r="B83" s="21" t="s">
        <v>183</v>
      </c>
      <c r="C83" s="22" t="s">
        <v>181</v>
      </c>
      <c r="D83" s="22" t="s">
        <v>179</v>
      </c>
      <c r="E83" s="22" t="s">
        <v>180</v>
      </c>
      <c r="F83" s="29"/>
      <c r="G83" s="34"/>
      <c r="H83" s="34"/>
      <c r="I83" s="34"/>
      <c r="J83" s="34"/>
      <c r="K83" s="13"/>
    </row>
    <row r="84" spans="1:11">
      <c r="A84" s="10" t="s">
        <v>103</v>
      </c>
      <c r="B84" s="6" t="s">
        <v>43</v>
      </c>
      <c r="C84" s="37" t="str">
        <f>IF(期初!B90=TRUE,"■","□")</f>
        <v>■</v>
      </c>
      <c r="D84" s="37" t="str">
        <f>IF(緩解A!B90=TRUE,"■","□")</f>
        <v>■</v>
      </c>
      <c r="E84" s="37" t="str">
        <f>IF(緩解B!B90=TRUE,"■","□")</f>
        <v>■</v>
      </c>
      <c r="G84" s="8" t="str">
        <f>IF(D84=C84,"",B84)</f>
        <v/>
      </c>
      <c r="H84" s="33" t="str">
        <f>IF(G84&amp;G85&amp;G86&amp;G87&amp;G88&amp;G89&amp;G90="","「"&amp;D83&amp;"」"&amp;"與"&amp;"「"&amp;C83&amp;"」"&amp;"沒有差別","「"&amp;D83&amp;"」"&amp;"增加"&amp;G84&amp;G85&amp;G86&amp;G87&amp;G88&amp;G89&amp;G90)</f>
        <v>「風險緩解 A」增加控制器具有故障監視功能</v>
      </c>
      <c r="I84" s="8" t="str">
        <f>IF(E84=D84,"",B84)</f>
        <v/>
      </c>
      <c r="J84" s="33" t="str">
        <f>IF(I84&amp;I85&amp;I86&amp;I87&amp;I88&amp;I89&amp;I90="","「"&amp;E83&amp;"」"&amp;"與"&amp;"「"&amp;D83&amp;"」"&amp;"沒有差別","「"&amp;E83&amp;"」"&amp;"則是增加"&amp;I84&amp;I85&amp;I86&amp;I87&amp;I88&amp;I89&amp;I90)</f>
        <v>「風險緩解 B」則是增加充電上限控制器一年檢修1次</v>
      </c>
      <c r="K84" s="13"/>
    </row>
    <row r="85" spans="1:11">
      <c r="A85" s="10"/>
      <c r="B85" s="6" t="s">
        <v>44</v>
      </c>
      <c r="C85" s="37" t="str">
        <f>IF(期初!B91=TRUE,"■","□")</f>
        <v>■</v>
      </c>
      <c r="D85" s="37" t="str">
        <f>IF(緩解A!B91=TRUE,"■","□")</f>
        <v>■</v>
      </c>
      <c r="E85" s="37" t="str">
        <f>IF(緩解B!B91=TRUE,"■","□")</f>
        <v>■</v>
      </c>
      <c r="G85" s="8" t="str">
        <f t="shared" ref="G85:G90" si="21">IF(D85=C85,"",B85)</f>
        <v/>
      </c>
      <c r="H85" s="33"/>
      <c r="I85" s="8" t="str">
        <f t="shared" ref="I85:I87" si="22">IF(E85=D85,"",B85)</f>
        <v/>
      </c>
      <c r="J85" s="33"/>
      <c r="K85" s="13"/>
    </row>
    <row r="86" spans="1:11" ht="32.4">
      <c r="A86" s="10"/>
      <c r="B86" s="6" t="s">
        <v>45</v>
      </c>
      <c r="C86" s="37" t="str">
        <f>IF(期初!B92=TRUE,"■","□")</f>
        <v>■</v>
      </c>
      <c r="D86" s="37" t="str">
        <f>IF(緩解A!B92=TRUE,"■","□")</f>
        <v>■</v>
      </c>
      <c r="E86" s="37" t="str">
        <f>IF(緩解B!B92=TRUE,"■","□")</f>
        <v>■</v>
      </c>
      <c r="G86" s="8" t="str">
        <f t="shared" si="21"/>
        <v/>
      </c>
      <c r="H86" s="33"/>
      <c r="I86" s="8" t="str">
        <f t="shared" si="22"/>
        <v/>
      </c>
      <c r="J86" s="33"/>
      <c r="K86" s="13"/>
    </row>
    <row r="87" spans="1:11" ht="32.4">
      <c r="A87" s="11" t="s">
        <v>6</v>
      </c>
      <c r="B87" s="1" t="s">
        <v>193</v>
      </c>
      <c r="C87" s="37" t="str">
        <f>IF(期初!$B$93=B87,"■","□")</f>
        <v>□</v>
      </c>
      <c r="D87" s="37" t="str">
        <f>IF(緩解A!$B$93=B87,"■","□")</f>
        <v>□</v>
      </c>
      <c r="E87" s="37" t="str">
        <f>IF(緩解B!$B$93=B87,"■","□")</f>
        <v>■</v>
      </c>
      <c r="G87" s="8" t="str">
        <f t="shared" si="21"/>
        <v/>
      </c>
      <c r="H87" s="33"/>
      <c r="I87" s="8" t="str">
        <f t="shared" si="22"/>
        <v>充電上限控制器一年檢修1次</v>
      </c>
      <c r="J87" s="33"/>
      <c r="K87" s="13"/>
    </row>
    <row r="88" spans="1:11">
      <c r="A88" s="11"/>
      <c r="B88" s="1" t="s">
        <v>194</v>
      </c>
      <c r="C88" s="37" t="str">
        <f>IF(期初!$B$93=B88,"■","□")</f>
        <v>■</v>
      </c>
      <c r="D88" s="37" t="str">
        <f>IF(緩解A!$B$93=B88,"■","□")</f>
        <v>■</v>
      </c>
      <c r="E88" s="37" t="str">
        <f>IF(緩解B!$B$93=B88,"■","□")</f>
        <v>□</v>
      </c>
      <c r="G88" s="8" t="str">
        <f>IF(G87="",IF(D88=C88,"",B88),"")</f>
        <v/>
      </c>
      <c r="H88" s="33"/>
      <c r="I88" s="8" t="str">
        <f>IF(I87="",IF(E88=D88,"",B88),"")</f>
        <v/>
      </c>
      <c r="J88" s="33"/>
      <c r="K88" s="13"/>
    </row>
    <row r="89" spans="1:11">
      <c r="A89" s="11"/>
      <c r="B89" s="1" t="s">
        <v>7</v>
      </c>
      <c r="C89" s="37" t="str">
        <f>IF(期初!$B$93=B89,"■","□")</f>
        <v>□</v>
      </c>
      <c r="D89" s="37" t="str">
        <f>IF(緩解A!$B$93=B89,"■","□")</f>
        <v>□</v>
      </c>
      <c r="E89" s="37" t="str">
        <f>IF(緩解B!$B$93=B89,"■","□")</f>
        <v>□</v>
      </c>
      <c r="G89" s="8" t="str">
        <f t="shared" si="21"/>
        <v/>
      </c>
      <c r="H89" s="33"/>
      <c r="I89" s="8" t="str">
        <f t="shared" ref="I89:I90" si="23">IF(E89=D89,"",B89)</f>
        <v/>
      </c>
      <c r="J89" s="33"/>
      <c r="K89" s="13"/>
    </row>
    <row r="90" spans="1:11" ht="32.4">
      <c r="A90" s="6" t="s">
        <v>108</v>
      </c>
      <c r="B90" s="6" t="s">
        <v>51</v>
      </c>
      <c r="C90" s="37" t="str">
        <f>IF(期初!$B$96=B90,"■","□")</f>
        <v>□</v>
      </c>
      <c r="D90" s="37" t="str">
        <f>IF(緩解A!$B$96=B90,"■","□")</f>
        <v>■</v>
      </c>
      <c r="E90" s="37" t="str">
        <f>IF(緩解B!$B$96=B90,"■","□")</f>
        <v>■</v>
      </c>
      <c r="G90" s="8" t="str">
        <f t="shared" si="21"/>
        <v>控制器具有故障監視功能</v>
      </c>
      <c r="H90" s="33"/>
      <c r="I90" s="8" t="str">
        <f t="shared" si="23"/>
        <v/>
      </c>
      <c r="J90" s="33"/>
      <c r="K90" s="13"/>
    </row>
    <row r="91" spans="1:11">
      <c r="A91" s="14" t="s">
        <v>109</v>
      </c>
      <c r="B91" s="14"/>
      <c r="C91" s="14"/>
      <c r="D91" s="14"/>
      <c r="E91" s="14"/>
      <c r="F91" s="29"/>
      <c r="G91" s="30" t="s">
        <v>177</v>
      </c>
      <c r="H91" s="30"/>
      <c r="I91" s="30" t="s">
        <v>178</v>
      </c>
      <c r="J91" s="30"/>
      <c r="K91" s="12" t="str">
        <f>"表O是「"&amp;A91&amp;"」案件期初調查、風險緩解A及風險緩解B在FTA調查量表的比較。"&amp;H93&amp;"。"&amp;J93&amp;"。"</f>
        <v>表O是「過充電保護設定不當 F1-c2-1(t)」案件期初調查、風險緩解A及風險緩解B在FTA調查量表的比較。「風險緩解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92" spans="1:11">
      <c r="A92" s="15" t="s">
        <v>15</v>
      </c>
      <c r="B92" s="15" t="s">
        <v>183</v>
      </c>
      <c r="C92" s="16" t="s">
        <v>181</v>
      </c>
      <c r="D92" s="16" t="s">
        <v>179</v>
      </c>
      <c r="E92" s="16" t="s">
        <v>180</v>
      </c>
      <c r="F92" s="29"/>
      <c r="G92" s="30"/>
      <c r="H92" s="30"/>
      <c r="I92" s="30"/>
      <c r="J92" s="30"/>
      <c r="K92" s="12"/>
    </row>
    <row r="93" spans="1:11" ht="32.4">
      <c r="A93" s="18" t="s">
        <v>111</v>
      </c>
      <c r="B93" s="18" t="s">
        <v>25</v>
      </c>
      <c r="C93" s="36" t="str">
        <f>IF(期初!$B$100=B93,"■","□")</f>
        <v>■</v>
      </c>
      <c r="D93" s="36" t="str">
        <f>IF(緩解A!$B$100=B93,"■","□")</f>
        <v>■</v>
      </c>
      <c r="E93" s="36" t="str">
        <f>IF(緩解B!$B$100=B93,"■","□")</f>
        <v>■</v>
      </c>
      <c r="G93" s="8" t="str">
        <f t="shared" ref="G93:G99" si="24">IF(D93=C93,"",B93)</f>
        <v/>
      </c>
      <c r="H93" s="33" t="str">
        <f>IF(G93&amp;G94&amp;G95&amp;G96&amp;G97&amp;G98&amp;G99="","「"&amp;D92&amp;"」"&amp;"與"&amp;"「"&amp;C92&amp;"」"&amp;"沒有差別","「"&amp;D92&amp;"」"&amp;"增加"&amp;G93&amp;G94&amp;G95&amp;G96&amp;G97&amp;G98&amp;G99)</f>
        <v>「風險緩解 A」增加異常訊號可同時通知現場及遠端管理人員</v>
      </c>
      <c r="I93" s="8" t="str">
        <f t="shared" ref="I93:I97" si="25">IF(E93=D93,"",B93)</f>
        <v/>
      </c>
      <c r="J93" s="33" t="str">
        <f>IF(I93&amp;I94&amp;I95&amp;I96&amp;I97&amp;I98&amp;I99="","「"&amp;E92&amp;"」"&amp;"與"&amp;"「"&amp;D92&amp;"」"&amp;"沒有差別","「"&amp;E92&amp;"」"&amp;"則是增加"&amp;I93&amp;I94&amp;I95&amp;I96&amp;I97&amp;I98&amp;I99)</f>
        <v>「風險緩解 B」則是增加設置符合UL 9540的外部警報通訊系統(EWCS)以供應變人員及消防單位輔助救災決策使用</v>
      </c>
      <c r="K93" s="12"/>
    </row>
    <row r="94" spans="1:11" ht="32.4">
      <c r="A94" s="19" t="s">
        <v>112</v>
      </c>
      <c r="B94" s="4" t="s">
        <v>33</v>
      </c>
      <c r="C94" s="36" t="str">
        <f>IF(期初!B102=TRUE,"■","□")</f>
        <v>□</v>
      </c>
      <c r="D94" s="36" t="str">
        <f>IF(緩解A!B102=TRUE,"■","□")</f>
        <v>□</v>
      </c>
      <c r="E94" s="36" t="str">
        <f>IF(緩解B!B102=TRUE,"■","□")</f>
        <v>■</v>
      </c>
      <c r="G94" s="8" t="str">
        <f t="shared" si="24"/>
        <v/>
      </c>
      <c r="H94" s="33"/>
      <c r="I94" s="8" t="str">
        <f t="shared" si="25"/>
        <v>設置符合UL 9540的外部警報通訊系統(EWCS)以供應變人員及消防單位輔助救災決策使用</v>
      </c>
      <c r="J94" s="33"/>
      <c r="K94" s="12"/>
    </row>
    <row r="95" spans="1:11" ht="32.4">
      <c r="A95" s="19"/>
      <c r="B95" s="4" t="s">
        <v>34</v>
      </c>
      <c r="C95" s="36" t="str">
        <f>IF(期初!B103=TRUE,"■","□")</f>
        <v>■</v>
      </c>
      <c r="D95" s="36" t="str">
        <f>IF(緩解A!B103=TRUE,"■","□")</f>
        <v>■</v>
      </c>
      <c r="E95" s="36" t="str">
        <f>IF(緩解B!B103=TRUE,"■","□")</f>
        <v>■</v>
      </c>
      <c r="G95" s="8" t="str">
        <f t="shared" si="24"/>
        <v/>
      </c>
      <c r="H95" s="33"/>
      <c r="I95" s="8" t="str">
        <f t="shared" si="25"/>
        <v/>
      </c>
      <c r="J95" s="33"/>
      <c r="K95" s="12"/>
    </row>
    <row r="96" spans="1:11">
      <c r="A96" s="19"/>
      <c r="B96" s="4" t="s">
        <v>35</v>
      </c>
      <c r="C96" s="36" t="str">
        <f>IF(期初!B104=TRUE,"■","□")</f>
        <v>□</v>
      </c>
      <c r="D96" s="36" t="str">
        <f>IF(緩解A!B104=TRUE,"■","□")</f>
        <v>■</v>
      </c>
      <c r="E96" s="36" t="str">
        <f>IF(緩解B!B104=TRUE,"■","□")</f>
        <v>■</v>
      </c>
      <c r="G96" s="8" t="str">
        <f t="shared" si="24"/>
        <v>異常訊號可同時通知現場及遠端管理人員</v>
      </c>
      <c r="H96" s="33"/>
      <c r="I96" s="8" t="str">
        <f t="shared" si="25"/>
        <v/>
      </c>
      <c r="J96" s="33"/>
      <c r="K96" s="12"/>
    </row>
    <row r="97" spans="1:11" ht="32.4">
      <c r="A97" s="18" t="s">
        <v>113</v>
      </c>
      <c r="B97" s="18" t="s">
        <v>37</v>
      </c>
      <c r="C97" s="36" t="str">
        <f>IF(期初!$B$105=B97,"■","□")</f>
        <v>■</v>
      </c>
      <c r="D97" s="36" t="str">
        <f>IF(緩解A!$B$105=B97,"■","□")</f>
        <v>■</v>
      </c>
      <c r="E97" s="36" t="str">
        <f>IF(緩解B!$B$105=B97,"■","□")</f>
        <v>■</v>
      </c>
      <c r="G97" s="8" t="str">
        <f t="shared" si="24"/>
        <v/>
      </c>
      <c r="H97" s="33"/>
      <c r="I97" s="8" t="str">
        <f t="shared" si="25"/>
        <v/>
      </c>
      <c r="J97" s="33"/>
      <c r="K97" s="12"/>
    </row>
    <row r="98" spans="1:11">
      <c r="A98" s="18"/>
      <c r="B98" s="18"/>
      <c r="C98" s="36"/>
      <c r="D98" s="36"/>
      <c r="E98" s="36"/>
      <c r="G98" s="8" t="str">
        <f t="shared" si="24"/>
        <v/>
      </c>
      <c r="H98" s="33"/>
      <c r="I98" s="8"/>
      <c r="J98" s="33"/>
      <c r="K98" s="12"/>
    </row>
    <row r="99" spans="1:11">
      <c r="A99" s="18"/>
      <c r="B99" s="18"/>
      <c r="C99" s="36"/>
      <c r="D99" s="36"/>
      <c r="E99" s="36"/>
      <c r="G99" s="8" t="str">
        <f t="shared" si="24"/>
        <v/>
      </c>
      <c r="H99" s="33"/>
      <c r="I99" s="8"/>
      <c r="J99" s="33"/>
      <c r="K99" s="12"/>
    </row>
    <row r="100" spans="1:11">
      <c r="A100" s="20" t="s">
        <v>114</v>
      </c>
      <c r="B100" s="20"/>
      <c r="C100" s="20"/>
      <c r="D100" s="20"/>
      <c r="E100" s="20"/>
      <c r="F100" s="29"/>
      <c r="G100" s="34" t="s">
        <v>177</v>
      </c>
      <c r="H100" s="34"/>
      <c r="I100" s="34" t="s">
        <v>178</v>
      </c>
      <c r="J100" s="34"/>
      <c r="K100" s="13" t="str">
        <f>"表O是「"&amp;A100&amp;"」案件期初調查、風險緩解A及風險緩解B在FTA調查量表的比較。"&amp;H102&amp;"。"&amp;J102&amp;"。"</f>
        <v>表O是「過充電保護裝置故障 F1-c2-2(t)」案件期初調查、風險緩解A及風險緩解B在FTA調查量表的比較。「風險緩解 A」與「案件期初調查」沒有差別。「風險緩解 B」則是增加過充電保護裝置一年檢修1次。</v>
      </c>
    </row>
    <row r="101" spans="1:11">
      <c r="A101" s="21" t="s">
        <v>15</v>
      </c>
      <c r="B101" s="38"/>
      <c r="C101" s="22" t="s">
        <v>181</v>
      </c>
      <c r="D101" s="22" t="s">
        <v>179</v>
      </c>
      <c r="E101" s="22" t="s">
        <v>180</v>
      </c>
      <c r="F101" s="29"/>
      <c r="G101" s="34"/>
      <c r="H101" s="34"/>
      <c r="I101" s="34"/>
      <c r="J101" s="34"/>
      <c r="K101" s="13"/>
    </row>
    <row r="102" spans="1:11">
      <c r="A102" s="10" t="s">
        <v>116</v>
      </c>
      <c r="B102" s="6" t="s">
        <v>43</v>
      </c>
      <c r="C102" s="37" t="str">
        <f>IF(期初!B109=TRUE,"■","□")</f>
        <v>■</v>
      </c>
      <c r="D102" s="37" t="str">
        <f>IF(緩解A!B109=TRUE,"■","□")</f>
        <v>■</v>
      </c>
      <c r="E102" s="37" t="str">
        <f>IF(緩解B!B109=TRUE,"■","□")</f>
        <v>■</v>
      </c>
      <c r="G102" s="8" t="str">
        <f>IF(D102=C102,"",B102)</f>
        <v/>
      </c>
      <c r="H102" s="33" t="str">
        <f>IF(G102&amp;G103&amp;G104&amp;G105&amp;G106&amp;G107&amp;G108="","「"&amp;D101&amp;"」"&amp;"與"&amp;"「"&amp;C101&amp;"」"&amp;"沒有差別","「"&amp;D101&amp;"」"&amp;"增加"&amp;G102&amp;G103&amp;G104&amp;G105&amp;G106&amp;G107&amp;G108)</f>
        <v>「風險緩解 A」與「案件期初調查」沒有差別</v>
      </c>
      <c r="I102" s="8" t="str">
        <f>IF(E102=D102,"",B102)</f>
        <v/>
      </c>
      <c r="J102" s="33" t="str">
        <f>IF(I102&amp;I103&amp;I104&amp;I105&amp;I106&amp;I107&amp;I108="","「"&amp;E101&amp;"」"&amp;"與"&amp;"「"&amp;D101&amp;"」"&amp;"沒有差別","「"&amp;E101&amp;"」"&amp;"則是增加"&amp;I102&amp;I103&amp;I104&amp;I105&amp;I106&amp;I107&amp;I108)</f>
        <v>「風險緩解 B」則是增加過充電保護裝置一年檢修1次</v>
      </c>
      <c r="K102" s="13"/>
    </row>
    <row r="103" spans="1:11">
      <c r="A103" s="10"/>
      <c r="B103" s="6" t="s">
        <v>44</v>
      </c>
      <c r="C103" s="37" t="str">
        <f>IF(期初!B110=TRUE,"■","□")</f>
        <v>■</v>
      </c>
      <c r="D103" s="37" t="str">
        <f>IF(緩解A!B110=TRUE,"■","□")</f>
        <v>■</v>
      </c>
      <c r="E103" s="37" t="str">
        <f>IF(緩解B!B110=TRUE,"■","□")</f>
        <v>■</v>
      </c>
      <c r="G103" s="8" t="str">
        <f t="shared" ref="G103:G108" si="26">IF(D103=C103,"",B103)</f>
        <v/>
      </c>
      <c r="H103" s="33"/>
      <c r="I103" s="8" t="str">
        <f t="shared" ref="I103:I105" si="27">IF(E103=D103,"",B103)</f>
        <v/>
      </c>
      <c r="J103" s="33"/>
      <c r="K103" s="13"/>
    </row>
    <row r="104" spans="1:11" ht="32.4">
      <c r="A104" s="10"/>
      <c r="B104" s="6" t="s">
        <v>45</v>
      </c>
      <c r="C104" s="37" t="str">
        <f>IF(期初!B111=TRUE,"■","□")</f>
        <v>■</v>
      </c>
      <c r="D104" s="37" t="str">
        <f>IF(緩解A!B111=TRUE,"■","□")</f>
        <v>■</v>
      </c>
      <c r="E104" s="37" t="str">
        <f>IF(緩解B!B111=TRUE,"■","□")</f>
        <v>■</v>
      </c>
      <c r="G104" s="8" t="str">
        <f t="shared" si="26"/>
        <v/>
      </c>
      <c r="H104" s="33"/>
      <c r="I104" s="8" t="str">
        <f t="shared" si="27"/>
        <v/>
      </c>
      <c r="J104" s="33"/>
      <c r="K104" s="13"/>
    </row>
    <row r="105" spans="1:11" ht="32.4">
      <c r="A105" s="11" t="s">
        <v>117</v>
      </c>
      <c r="B105" s="1" t="s">
        <v>195</v>
      </c>
      <c r="C105" s="37" t="str">
        <f>IF(期初!$B$112=B105,"■","□")</f>
        <v>□</v>
      </c>
      <c r="D105" s="37" t="str">
        <f>IF(緩解A!$B$112=B105,"■","□")</f>
        <v>□</v>
      </c>
      <c r="E105" s="37" t="str">
        <f>IF(緩解B!$B$112=B105,"■","□")</f>
        <v>■</v>
      </c>
      <c r="G105" s="8" t="str">
        <f t="shared" si="26"/>
        <v/>
      </c>
      <c r="H105" s="33"/>
      <c r="I105" s="8" t="str">
        <f t="shared" si="27"/>
        <v>過充電保護裝置一年檢修1次</v>
      </c>
      <c r="J105" s="33"/>
      <c r="K105" s="13"/>
    </row>
    <row r="106" spans="1:11">
      <c r="A106" s="11"/>
      <c r="B106" s="1" t="s">
        <v>196</v>
      </c>
      <c r="C106" s="37" t="str">
        <f>IF(期初!$B$112=B106,"■","□")</f>
        <v>■</v>
      </c>
      <c r="D106" s="37" t="str">
        <f>IF(緩解A!$B$112=B106,"■","□")</f>
        <v>■</v>
      </c>
      <c r="E106" s="37" t="str">
        <f>IF(緩解B!$B$112=B106,"■","□")</f>
        <v>□</v>
      </c>
      <c r="G106" s="8" t="str">
        <f>IF(G105="",IF(D106=C106,"",B106),"")</f>
        <v/>
      </c>
      <c r="H106" s="33"/>
      <c r="I106" s="8" t="str">
        <f>IF(I105="",IF(E106=D106,"",B106),"")</f>
        <v/>
      </c>
      <c r="J106" s="33"/>
      <c r="K106" s="13"/>
    </row>
    <row r="107" spans="1:11">
      <c r="A107" s="11"/>
      <c r="B107" s="1" t="s">
        <v>8</v>
      </c>
      <c r="C107" s="37" t="str">
        <f>IF(期初!$B$112=B107,"■","□")</f>
        <v>□</v>
      </c>
      <c r="D107" s="37" t="str">
        <f>IF(緩解A!$B$112=B107,"■","□")</f>
        <v>□</v>
      </c>
      <c r="E107" s="37" t="str">
        <f>IF(緩解B!$B$112=B107,"■","□")</f>
        <v>□</v>
      </c>
      <c r="G107" s="8" t="str">
        <f t="shared" si="26"/>
        <v/>
      </c>
      <c r="H107" s="33"/>
      <c r="I107" s="8" t="str">
        <f t="shared" ref="I107:I108" si="28">IF(E107=D107,"",B107)</f>
        <v/>
      </c>
      <c r="J107" s="33"/>
      <c r="K107" s="13"/>
    </row>
    <row r="108" spans="1:11">
      <c r="A108" s="7"/>
      <c r="B108" s="1"/>
      <c r="C108" s="37"/>
      <c r="D108" s="37"/>
      <c r="E108" s="37"/>
      <c r="G108" s="8" t="str">
        <f t="shared" si="26"/>
        <v/>
      </c>
      <c r="H108" s="33"/>
      <c r="I108" s="8" t="str">
        <f t="shared" si="28"/>
        <v/>
      </c>
      <c r="J108" s="33"/>
      <c r="K108" s="13"/>
    </row>
    <row r="109" spans="1:11">
      <c r="A109" s="14" t="s">
        <v>121</v>
      </c>
      <c r="B109" s="14"/>
      <c r="C109" s="14"/>
      <c r="D109" s="14"/>
      <c r="E109" s="14"/>
      <c r="F109" s="29"/>
      <c r="G109" s="30" t="s">
        <v>177</v>
      </c>
      <c r="H109" s="30"/>
      <c r="I109" s="30" t="s">
        <v>178</v>
      </c>
      <c r="J109" s="30"/>
      <c r="K109" s="12" t="str">
        <f>"表O是「"&amp;A109&amp;"」案件期初調查、風險緩解A及風險緩解B在FTA調查量表的比較。"&amp;H111&amp;"。"&amp;J111&amp;"。"</f>
        <v>表O是「放電下限設定不當 F1-d1-1(t)」案件期初調查、風險緩解A及風險緩解B在FTA調查量表的比較。「風險緩解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110" spans="1:11">
      <c r="A110" s="15" t="s">
        <v>15</v>
      </c>
      <c r="B110" s="15" t="s">
        <v>183</v>
      </c>
      <c r="C110" s="16" t="s">
        <v>181</v>
      </c>
      <c r="D110" s="16" t="s">
        <v>179</v>
      </c>
      <c r="E110" s="16" t="s">
        <v>180</v>
      </c>
      <c r="F110" s="29"/>
      <c r="G110" s="30"/>
      <c r="H110" s="30"/>
      <c r="I110" s="30"/>
      <c r="J110" s="30"/>
      <c r="K110" s="12"/>
    </row>
    <row r="111" spans="1:11" ht="32.4">
      <c r="A111" s="18" t="s">
        <v>123</v>
      </c>
      <c r="B111" s="18" t="s">
        <v>25</v>
      </c>
      <c r="C111" s="36" t="str">
        <f>IF(期初!$B$117=B111,"■","□")</f>
        <v>■</v>
      </c>
      <c r="D111" s="36" t="str">
        <f>IF(緩解A!$B$117=B111,"■","□")</f>
        <v>■</v>
      </c>
      <c r="E111" s="36" t="str">
        <f>IF(緩解B!$B$117=B111,"■","□")</f>
        <v>■</v>
      </c>
      <c r="G111" s="8" t="str">
        <f t="shared" ref="G111:G117" si="29">IF(D111=C111,"",B111)</f>
        <v/>
      </c>
      <c r="H111" s="33" t="str">
        <f>IF(G111&amp;G112&amp;G113&amp;G114&amp;G115&amp;G116&amp;G117="","「"&amp;D110&amp;"」"&amp;"與"&amp;"「"&amp;C110&amp;"」"&amp;"沒有差別","「"&amp;D110&amp;"」"&amp;"增加"&amp;G111&amp;G112&amp;G113&amp;G114&amp;G115&amp;G116&amp;G117)</f>
        <v>「風險緩解 A」增加異常訊號可同時通知現場及遠端管理人員</v>
      </c>
      <c r="I111" s="8" t="str">
        <f t="shared" ref="I111:I115" si="30">IF(E111=D111,"",B111)</f>
        <v/>
      </c>
      <c r="J111" s="33" t="str">
        <f>IF(I111&amp;I112&amp;I113&amp;I114&amp;I115&amp;I116&amp;I117="","「"&amp;E110&amp;"」"&amp;"與"&amp;"「"&amp;D110&amp;"」"&amp;"沒有差別","「"&amp;E110&amp;"」"&amp;"則是增加"&amp;I111&amp;I112&amp;I113&amp;I114&amp;I115&amp;I116&amp;I117)</f>
        <v>「風險緩解 B」則是增加設置符合UL 9540的外部警報通訊系統(EWCS)以供應變人員及消防單位輔助救災決策使用</v>
      </c>
      <c r="K111" s="12"/>
    </row>
    <row r="112" spans="1:11">
      <c r="A112" s="19" t="s">
        <v>124</v>
      </c>
      <c r="B112" s="4" t="s">
        <v>28</v>
      </c>
      <c r="C112" s="36" t="str">
        <f>IF(期初!B119=TRUE,"■","□")</f>
        <v>■</v>
      </c>
      <c r="D112" s="36" t="str">
        <f>IF(緩解A!B119=TRUE,"■","□")</f>
        <v>■</v>
      </c>
      <c r="E112" s="36" t="str">
        <f>IF(緩解B!B119=TRUE,"■","□")</f>
        <v>■</v>
      </c>
      <c r="G112" s="8" t="str">
        <f t="shared" si="29"/>
        <v/>
      </c>
      <c r="H112" s="33"/>
      <c r="I112" s="8" t="str">
        <f t="shared" si="30"/>
        <v/>
      </c>
      <c r="J112" s="33"/>
      <c r="K112" s="12"/>
    </row>
    <row r="113" spans="1:11">
      <c r="A113" s="19"/>
      <c r="B113" s="4" t="s">
        <v>30</v>
      </c>
      <c r="C113" s="36" t="str">
        <f>IF(期初!B120=TRUE,"■","□")</f>
        <v>■</v>
      </c>
      <c r="D113" s="36" t="str">
        <f>IF(緩解A!B120=TRUE,"■","□")</f>
        <v>■</v>
      </c>
      <c r="E113" s="36" t="str">
        <f>IF(緩解B!B120=TRUE,"■","□")</f>
        <v>■</v>
      </c>
      <c r="G113" s="8" t="str">
        <f t="shared" si="29"/>
        <v/>
      </c>
      <c r="H113" s="33"/>
      <c r="I113" s="8" t="str">
        <f t="shared" si="30"/>
        <v/>
      </c>
      <c r="J113" s="33"/>
      <c r="K113" s="12"/>
    </row>
    <row r="114" spans="1:11" ht="32.4">
      <c r="A114" s="19" t="s">
        <v>125</v>
      </c>
      <c r="B114" s="4" t="s">
        <v>33</v>
      </c>
      <c r="C114" s="36" t="str">
        <f>IF(期初!B121=TRUE,"■","□")</f>
        <v>□</v>
      </c>
      <c r="D114" s="36" t="str">
        <f>IF(緩解A!B121=TRUE,"■","□")</f>
        <v>□</v>
      </c>
      <c r="E114" s="36" t="str">
        <f>IF(緩解B!B121=TRUE,"■","□")</f>
        <v>■</v>
      </c>
      <c r="G114" s="8" t="str">
        <f t="shared" si="29"/>
        <v/>
      </c>
      <c r="H114" s="33"/>
      <c r="I114" s="8" t="str">
        <f t="shared" si="30"/>
        <v>設置符合UL 9540的外部警報通訊系統(EWCS)以供應變人員及消防單位輔助救災決策使用</v>
      </c>
      <c r="J114" s="33"/>
      <c r="K114" s="12"/>
    </row>
    <row r="115" spans="1:11" ht="32.4">
      <c r="A115" s="19"/>
      <c r="B115" s="4" t="s">
        <v>34</v>
      </c>
      <c r="C115" s="36" t="str">
        <f>IF(期初!B122=TRUE,"■","□")</f>
        <v>■</v>
      </c>
      <c r="D115" s="36" t="str">
        <f>IF(緩解A!B122=TRUE,"■","□")</f>
        <v>■</v>
      </c>
      <c r="E115" s="36" t="str">
        <f>IF(緩解B!B122=TRUE,"■","□")</f>
        <v>■</v>
      </c>
      <c r="G115" s="8" t="str">
        <f t="shared" si="29"/>
        <v/>
      </c>
      <c r="H115" s="33"/>
      <c r="I115" s="8" t="str">
        <f t="shared" si="30"/>
        <v/>
      </c>
      <c r="J115" s="33"/>
      <c r="K115" s="12"/>
    </row>
    <row r="116" spans="1:11">
      <c r="A116" s="19"/>
      <c r="B116" s="4" t="s">
        <v>35</v>
      </c>
      <c r="C116" s="36" t="str">
        <f>IF(期初!B123=TRUE,"■","□")</f>
        <v>□</v>
      </c>
      <c r="D116" s="36" t="str">
        <f>IF(緩解A!B123=TRUE,"■","□")</f>
        <v>■</v>
      </c>
      <c r="E116" s="36" t="str">
        <f>IF(緩解B!B123=TRUE,"■","□")</f>
        <v>■</v>
      </c>
      <c r="G116" s="8" t="str">
        <f t="shared" si="29"/>
        <v>異常訊號可同時通知現場及遠端管理人員</v>
      </c>
      <c r="H116" s="33"/>
      <c r="I116" s="8"/>
      <c r="J116" s="33"/>
      <c r="K116" s="12"/>
    </row>
    <row r="117" spans="1:11">
      <c r="A117" s="18" t="s">
        <v>126</v>
      </c>
      <c r="B117" s="18" t="s">
        <v>37</v>
      </c>
      <c r="C117" s="36" t="str">
        <f>IF(期初!$B$124=B117,"■","□")</f>
        <v>■</v>
      </c>
      <c r="D117" s="36" t="str">
        <f>IF(緩解A!$B$124=B117,"■","□")</f>
        <v>■</v>
      </c>
      <c r="E117" s="36" t="str">
        <f>IF(緩解B!$B$124=B117,"■","□")</f>
        <v>■</v>
      </c>
      <c r="G117" s="8" t="str">
        <f t="shared" si="29"/>
        <v/>
      </c>
      <c r="H117" s="33"/>
      <c r="I117" s="8"/>
      <c r="J117" s="33"/>
      <c r="K117" s="12"/>
    </row>
    <row r="118" spans="1:11">
      <c r="A118" s="20" t="s">
        <v>127</v>
      </c>
      <c r="B118" s="20"/>
      <c r="C118" s="20"/>
      <c r="D118" s="20"/>
      <c r="E118" s="20"/>
      <c r="F118" s="29"/>
      <c r="G118" s="34" t="s">
        <v>177</v>
      </c>
      <c r="H118" s="34"/>
      <c r="I118" s="34" t="s">
        <v>178</v>
      </c>
      <c r="J118" s="34"/>
      <c r="K118" s="13" t="str">
        <f>"表O是「"&amp;A118&amp;"」案件期初調查、風險緩解A及風險緩解B在FTA調查量表的比較。"&amp;H120&amp;"。"&amp;J120&amp;"。"</f>
        <v>表O是「放電下限控制器故障 F1-d1-2(t)」案件期初調查、風險緩解A及風險緩解B在FTA調查量表的比較。「風險緩解 A」增加控制器具有故障監視功能。「風險緩解 B」則是增加放電下限控制器一年檢修1次。</v>
      </c>
    </row>
    <row r="119" spans="1:11">
      <c r="A119" s="21" t="s">
        <v>15</v>
      </c>
      <c r="B119" s="21" t="s">
        <v>183</v>
      </c>
      <c r="C119" s="22" t="s">
        <v>181</v>
      </c>
      <c r="D119" s="22" t="s">
        <v>179</v>
      </c>
      <c r="E119" s="22" t="s">
        <v>180</v>
      </c>
      <c r="F119" s="29"/>
      <c r="G119" s="34"/>
      <c r="H119" s="34"/>
      <c r="I119" s="34"/>
      <c r="J119" s="34"/>
      <c r="K119" s="13"/>
    </row>
    <row r="120" spans="1:11">
      <c r="A120" s="10" t="s">
        <v>129</v>
      </c>
      <c r="B120" s="6" t="s">
        <v>43</v>
      </c>
      <c r="C120" s="37" t="str">
        <f>IF(期初!B128=TRUE,"■","□")</f>
        <v>■</v>
      </c>
      <c r="D120" s="37" t="str">
        <f>IF(緩解A!B128=TRUE,"■","□")</f>
        <v>■</v>
      </c>
      <c r="E120" s="37" t="str">
        <f>IF(緩解B!B128=TRUE,"■","□")</f>
        <v>■</v>
      </c>
      <c r="G120" s="8" t="str">
        <f>IF(D120=C120,"",B120)</f>
        <v/>
      </c>
      <c r="H120" s="33" t="str">
        <f>IF(G120&amp;G121&amp;G122&amp;G123&amp;G124&amp;G125&amp;G126="","「"&amp;D119&amp;"」"&amp;"與"&amp;"「"&amp;C119&amp;"」"&amp;"沒有差別","「"&amp;D119&amp;"」"&amp;"增加"&amp;G120&amp;G121&amp;G122&amp;G123&amp;G124&amp;G125&amp;G126)</f>
        <v>「風險緩解 A」增加控制器具有故障監視功能</v>
      </c>
      <c r="I120" s="8" t="str">
        <f>IF(E120=D120,"",B120)</f>
        <v/>
      </c>
      <c r="J120" s="33" t="str">
        <f>IF(I120&amp;I121&amp;I122&amp;I123&amp;I124&amp;I125&amp;I126="","「"&amp;E119&amp;"」"&amp;"與"&amp;"「"&amp;D119&amp;"」"&amp;"沒有差別","「"&amp;E119&amp;"」"&amp;"則是增加"&amp;I120&amp;I121&amp;I122&amp;I123&amp;I124&amp;I125&amp;I126)</f>
        <v>「風險緩解 B」則是增加放電下限控制器一年檢修1次</v>
      </c>
      <c r="K120" s="13"/>
    </row>
    <row r="121" spans="1:11">
      <c r="A121" s="10"/>
      <c r="B121" s="6" t="s">
        <v>44</v>
      </c>
      <c r="C121" s="37" t="str">
        <f>IF(期初!B129=TRUE,"■","□")</f>
        <v>■</v>
      </c>
      <c r="D121" s="37" t="str">
        <f>IF(緩解A!B129=TRUE,"■","□")</f>
        <v>■</v>
      </c>
      <c r="E121" s="37" t="str">
        <f>IF(緩解B!B129=TRUE,"■","□")</f>
        <v>■</v>
      </c>
      <c r="G121" s="8" t="str">
        <f t="shared" ref="G121:G126" si="31">IF(D121=C121,"",B121)</f>
        <v/>
      </c>
      <c r="H121" s="33"/>
      <c r="I121" s="8" t="str">
        <f t="shared" ref="I121:I123" si="32">IF(E121=D121,"",B121)</f>
        <v/>
      </c>
      <c r="J121" s="33"/>
      <c r="K121" s="13"/>
    </row>
    <row r="122" spans="1:11" ht="32.4">
      <c r="A122" s="10"/>
      <c r="B122" s="6" t="s">
        <v>45</v>
      </c>
      <c r="C122" s="37" t="str">
        <f>IF(期初!B130=TRUE,"■","□")</f>
        <v>■</v>
      </c>
      <c r="D122" s="37" t="str">
        <f>IF(緩解A!B130=TRUE,"■","□")</f>
        <v>■</v>
      </c>
      <c r="E122" s="37" t="str">
        <f>IF(緩解B!B130=TRUE,"■","□")</f>
        <v>■</v>
      </c>
      <c r="G122" s="8" t="str">
        <f t="shared" si="31"/>
        <v/>
      </c>
      <c r="H122" s="33"/>
      <c r="I122" s="8" t="str">
        <f t="shared" si="32"/>
        <v/>
      </c>
      <c r="J122" s="33"/>
      <c r="K122" s="13"/>
    </row>
    <row r="123" spans="1:11" ht="32.4">
      <c r="A123" s="11" t="s">
        <v>130</v>
      </c>
      <c r="B123" s="1" t="s">
        <v>197</v>
      </c>
      <c r="C123" s="37" t="str">
        <f>IF(期初!$B$131=B123,"■","□")</f>
        <v>□</v>
      </c>
      <c r="D123" s="37" t="str">
        <f>IF(緩解A!$B$131=B123,"■","□")</f>
        <v>□</v>
      </c>
      <c r="E123" s="37" t="str">
        <f>IF(緩解B!$B$131=B123,"■","□")</f>
        <v>■</v>
      </c>
      <c r="G123" s="8" t="str">
        <f t="shared" si="31"/>
        <v/>
      </c>
      <c r="H123" s="33"/>
      <c r="I123" s="8" t="str">
        <f t="shared" si="32"/>
        <v>放電下限控制器一年檢修1次</v>
      </c>
      <c r="J123" s="33"/>
      <c r="K123" s="13"/>
    </row>
    <row r="124" spans="1:11">
      <c r="A124" s="11"/>
      <c r="B124" s="1" t="s">
        <v>198</v>
      </c>
      <c r="C124" s="37" t="str">
        <f>IF(期初!$B$131=B124,"■","□")</f>
        <v>■</v>
      </c>
      <c r="D124" s="37" t="str">
        <f>IF(緩解A!$B$131=B124,"■","□")</f>
        <v>■</v>
      </c>
      <c r="E124" s="37" t="str">
        <f>IF(緩解B!$B$131=B124,"■","□")</f>
        <v>□</v>
      </c>
      <c r="G124" s="8" t="str">
        <f>IF(G123="",IF(D124=C124,"",B124),"")</f>
        <v/>
      </c>
      <c r="H124" s="33"/>
      <c r="I124" s="8" t="str">
        <f>IF(I123="",IF(E124=D124,"",B124),"")</f>
        <v/>
      </c>
      <c r="J124" s="33"/>
      <c r="K124" s="13"/>
    </row>
    <row r="125" spans="1:11">
      <c r="A125" s="11"/>
      <c r="B125" s="1" t="s">
        <v>9</v>
      </c>
      <c r="C125" s="37" t="str">
        <f>IF(期初!$B$131=B125,"■","□")</f>
        <v>□</v>
      </c>
      <c r="D125" s="37" t="str">
        <f>IF(緩解A!$B$131=B125,"■","□")</f>
        <v>□</v>
      </c>
      <c r="E125" s="37" t="str">
        <f>IF(緩解B!$B$131=B125,"■","□")</f>
        <v>□</v>
      </c>
      <c r="G125" s="8" t="str">
        <f t="shared" si="31"/>
        <v/>
      </c>
      <c r="H125" s="33"/>
      <c r="I125" s="8" t="str">
        <f t="shared" ref="I125:I126" si="33">IF(E125=D125,"",B125)</f>
        <v/>
      </c>
      <c r="J125" s="33"/>
      <c r="K125" s="13"/>
    </row>
    <row r="126" spans="1:11" ht="32.4">
      <c r="A126" s="6" t="s">
        <v>134</v>
      </c>
      <c r="B126" s="6" t="s">
        <v>51</v>
      </c>
      <c r="C126" s="37" t="str">
        <f>IF(期初!$B$134=B126,"■","□")</f>
        <v>□</v>
      </c>
      <c r="D126" s="37" t="str">
        <f>IF(緩解A!$B$134=B126,"■","□")</f>
        <v>■</v>
      </c>
      <c r="E126" s="37" t="str">
        <f>IF(緩解B!$B$134=B126,"■","□")</f>
        <v>■</v>
      </c>
      <c r="G126" s="8" t="str">
        <f t="shared" si="31"/>
        <v>控制器具有故障監視功能</v>
      </c>
      <c r="H126" s="33"/>
      <c r="I126" s="8" t="str">
        <f t="shared" si="33"/>
        <v/>
      </c>
      <c r="J126" s="33"/>
      <c r="K126" s="13"/>
    </row>
    <row r="127" spans="1:11">
      <c r="A127" s="14" t="s">
        <v>135</v>
      </c>
      <c r="B127" s="14"/>
      <c r="C127" s="14"/>
      <c r="D127" s="14"/>
      <c r="E127" s="14"/>
      <c r="F127" s="29"/>
      <c r="G127" s="30" t="s">
        <v>177</v>
      </c>
      <c r="H127" s="30"/>
      <c r="I127" s="30" t="s">
        <v>178</v>
      </c>
      <c r="J127" s="30"/>
      <c r="K127" s="12" t="str">
        <f>"表O是「"&amp;A127&amp;"」案件期初調查、風險緩解A及風險緩解B在FTA調查量表的比較。"&amp;H129&amp;"。"&amp;J129&amp;"。"</f>
        <v>表O是「過放電保護設定不當 F1-d2-1(t)」案件期初調查、風險緩解A及風險緩解B在FTA調查量表的比較。「風險緩解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128" spans="1:11">
      <c r="A128" s="15" t="s">
        <v>15</v>
      </c>
      <c r="B128" s="15" t="s">
        <v>183</v>
      </c>
      <c r="C128" s="16" t="s">
        <v>181</v>
      </c>
      <c r="D128" s="16" t="s">
        <v>179</v>
      </c>
      <c r="E128" s="16" t="s">
        <v>180</v>
      </c>
      <c r="F128" s="29"/>
      <c r="G128" s="30"/>
      <c r="H128" s="30"/>
      <c r="I128" s="30"/>
      <c r="J128" s="30"/>
      <c r="K128" s="12"/>
    </row>
    <row r="129" spans="1:11" ht="32.4">
      <c r="A129" s="18" t="s">
        <v>137</v>
      </c>
      <c r="B129" s="18" t="s">
        <v>25</v>
      </c>
      <c r="C129" s="36" t="str">
        <f>IF(期初!$B$138=B129,"■","□")</f>
        <v>■</v>
      </c>
      <c r="D129" s="36" t="str">
        <f>IF(緩解A!$B$138=B129,"■","□")</f>
        <v>■</v>
      </c>
      <c r="E129" s="36" t="str">
        <f>IF(緩解B!$B$138=B129,"■","□")</f>
        <v>■</v>
      </c>
      <c r="G129" s="8" t="str">
        <f t="shared" ref="G129:G135" si="34">IF(D129=C129,"",B129)</f>
        <v/>
      </c>
      <c r="H129" s="33" t="str">
        <f>IF(G129&amp;G130&amp;G131&amp;G132&amp;G133&amp;G134&amp;G135="","「"&amp;D128&amp;"」"&amp;"與"&amp;"「"&amp;C128&amp;"」"&amp;"沒有差別","「"&amp;D128&amp;"」"&amp;"增加"&amp;G129&amp;G130&amp;G131&amp;G132&amp;G133&amp;G134&amp;G135)</f>
        <v>「風險緩解 A」增加異常訊號可同時通知現場及遠端管理人員</v>
      </c>
      <c r="I129" s="8" t="str">
        <f t="shared" ref="I129:I133" si="35">IF(E129=D129,"",B129)</f>
        <v/>
      </c>
      <c r="J129" s="33" t="str">
        <f>IF(I129&amp;I130&amp;I131&amp;I132&amp;I133&amp;I134&amp;I135="","「"&amp;E128&amp;"」"&amp;"與"&amp;"「"&amp;D128&amp;"」"&amp;"沒有差別","「"&amp;E128&amp;"」"&amp;"則是增加"&amp;I129&amp;I130&amp;I131&amp;I132&amp;I133&amp;I134&amp;I135)</f>
        <v>「風險緩解 B」則是增加設置符合UL 9540的外部警報通訊系統(EWCS)以供應變人員及消防單位輔助救災決策使用</v>
      </c>
      <c r="K129" s="12"/>
    </row>
    <row r="130" spans="1:11" ht="32.4">
      <c r="A130" s="19" t="s">
        <v>138</v>
      </c>
      <c r="B130" s="4" t="s">
        <v>33</v>
      </c>
      <c r="C130" s="36" t="str">
        <f>IF(期初!B140=TRUE,"■","□")</f>
        <v>□</v>
      </c>
      <c r="D130" s="36" t="str">
        <f>IF(緩解A!B140=TRUE,"■","□")</f>
        <v>□</v>
      </c>
      <c r="E130" s="36" t="str">
        <f>IF(緩解B!B140=TRUE,"■","□")</f>
        <v>■</v>
      </c>
      <c r="G130" s="8" t="str">
        <f t="shared" si="34"/>
        <v/>
      </c>
      <c r="H130" s="33"/>
      <c r="I130" s="8" t="str">
        <f t="shared" si="35"/>
        <v>設置符合UL 9540的外部警報通訊系統(EWCS)以供應變人員及消防單位輔助救災決策使用</v>
      </c>
      <c r="J130" s="33"/>
      <c r="K130" s="12"/>
    </row>
    <row r="131" spans="1:11" ht="32.4">
      <c r="A131" s="19"/>
      <c r="B131" s="4" t="s">
        <v>34</v>
      </c>
      <c r="C131" s="36" t="str">
        <f>IF(期初!B141=TRUE,"■","□")</f>
        <v>■</v>
      </c>
      <c r="D131" s="36" t="str">
        <f>IF(緩解A!B141=TRUE,"■","□")</f>
        <v>■</v>
      </c>
      <c r="E131" s="36" t="str">
        <f>IF(緩解B!B141=TRUE,"■","□")</f>
        <v>■</v>
      </c>
      <c r="G131" s="8" t="str">
        <f t="shared" si="34"/>
        <v/>
      </c>
      <c r="H131" s="33"/>
      <c r="I131" s="8" t="str">
        <f t="shared" si="35"/>
        <v/>
      </c>
      <c r="J131" s="33"/>
      <c r="K131" s="12"/>
    </row>
    <row r="132" spans="1:11">
      <c r="A132" s="19"/>
      <c r="B132" s="4" t="s">
        <v>35</v>
      </c>
      <c r="C132" s="36" t="str">
        <f>IF(期初!B142=TRUE,"■","□")</f>
        <v>□</v>
      </c>
      <c r="D132" s="36" t="str">
        <f>IF(緩解A!B142=TRUE,"■","□")</f>
        <v>■</v>
      </c>
      <c r="E132" s="36" t="str">
        <f>IF(緩解B!B142=TRUE,"■","□")</f>
        <v>■</v>
      </c>
      <c r="G132" s="8" t="str">
        <f t="shared" si="34"/>
        <v>異常訊號可同時通知現場及遠端管理人員</v>
      </c>
      <c r="H132" s="33"/>
      <c r="I132" s="8" t="str">
        <f t="shared" si="35"/>
        <v/>
      </c>
      <c r="J132" s="33"/>
      <c r="K132" s="12"/>
    </row>
    <row r="133" spans="1:11" ht="32.4">
      <c r="A133" s="18" t="s">
        <v>139</v>
      </c>
      <c r="B133" s="18" t="s">
        <v>37</v>
      </c>
      <c r="C133" s="36" t="str">
        <f>IF(期初!$B$143=B133,"■","□")</f>
        <v>■</v>
      </c>
      <c r="D133" s="36" t="str">
        <f>IF(緩解A!$B$143=B133,"■","□")</f>
        <v>■</v>
      </c>
      <c r="E133" s="36" t="str">
        <f>IF(緩解B!$B$143=B133,"■","□")</f>
        <v>■</v>
      </c>
      <c r="G133" s="8" t="str">
        <f t="shared" si="34"/>
        <v/>
      </c>
      <c r="H133" s="33"/>
      <c r="I133" s="8" t="str">
        <f t="shared" si="35"/>
        <v/>
      </c>
      <c r="J133" s="33"/>
      <c r="K133" s="12"/>
    </row>
    <row r="134" spans="1:11">
      <c r="A134" s="18"/>
      <c r="B134" s="18"/>
      <c r="C134" s="36"/>
      <c r="D134" s="36"/>
      <c r="E134" s="36"/>
      <c r="G134" s="8" t="str">
        <f t="shared" si="34"/>
        <v/>
      </c>
      <c r="H134" s="33"/>
      <c r="I134" s="8"/>
      <c r="J134" s="33"/>
      <c r="K134" s="12"/>
    </row>
    <row r="135" spans="1:11">
      <c r="A135" s="18"/>
      <c r="B135" s="18"/>
      <c r="C135" s="36"/>
      <c r="D135" s="36"/>
      <c r="E135" s="36"/>
      <c r="G135" s="8" t="str">
        <f t="shared" si="34"/>
        <v/>
      </c>
      <c r="H135" s="33"/>
      <c r="I135" s="8"/>
      <c r="J135" s="33"/>
      <c r="K135" s="12"/>
    </row>
    <row r="136" spans="1:11">
      <c r="A136" s="20" t="s">
        <v>140</v>
      </c>
      <c r="B136" s="20"/>
      <c r="C136" s="20"/>
      <c r="D136" s="20"/>
      <c r="E136" s="20"/>
      <c r="F136" s="29"/>
      <c r="G136" s="34" t="s">
        <v>177</v>
      </c>
      <c r="H136" s="34"/>
      <c r="I136" s="34" t="s">
        <v>178</v>
      </c>
      <c r="J136" s="34"/>
      <c r="K136" s="13" t="str">
        <f>"表O是「"&amp;A136&amp;"」案件期初調查、風險緩解A及風險緩解B在FTA調查量表的比較。"&amp;H138&amp;"。"&amp;J138&amp;"。"</f>
        <v>表O是「過放電保護裝置故障 F1-d2-2(t)」案件期初調查、風險緩解A及風險緩解B在FTA調查量表的比較。「風險緩解 A」與「案件期初調查」沒有差別。「風險緩解 B」則是增加過放電保護裝置一年檢修1次。</v>
      </c>
    </row>
    <row r="137" spans="1:11">
      <c r="A137" s="21" t="s">
        <v>15</v>
      </c>
      <c r="B137" s="21" t="s">
        <v>183</v>
      </c>
      <c r="C137" s="22" t="s">
        <v>181</v>
      </c>
      <c r="D137" s="22" t="s">
        <v>179</v>
      </c>
      <c r="E137" s="22" t="s">
        <v>180</v>
      </c>
      <c r="F137" s="29"/>
      <c r="G137" s="34"/>
      <c r="H137" s="34"/>
      <c r="I137" s="34"/>
      <c r="J137" s="34"/>
      <c r="K137" s="13"/>
    </row>
    <row r="138" spans="1:11">
      <c r="A138" s="10" t="s">
        <v>142</v>
      </c>
      <c r="B138" s="6" t="s">
        <v>43</v>
      </c>
      <c r="C138" s="37" t="str">
        <f>IF(期初!B147=TRUE,"■","□")</f>
        <v>■</v>
      </c>
      <c r="D138" s="37" t="str">
        <f>IF(緩解A!B147=TRUE,"■","□")</f>
        <v>■</v>
      </c>
      <c r="E138" s="37" t="str">
        <f>IF(緩解B!B147=TRUE,"■","□")</f>
        <v>■</v>
      </c>
      <c r="G138" s="8" t="str">
        <f>IF(D138=C138,"",B138)</f>
        <v/>
      </c>
      <c r="H138" s="33" t="str">
        <f>IF(G138&amp;G139&amp;G140&amp;G141&amp;G142&amp;G143&amp;G144="","「"&amp;D137&amp;"」"&amp;"與"&amp;"「"&amp;C137&amp;"」"&amp;"沒有差別","「"&amp;D137&amp;"」"&amp;"增加"&amp;G138&amp;G139&amp;G140&amp;G141&amp;G142&amp;G143&amp;G144)</f>
        <v>「風險緩解 A」與「案件期初調查」沒有差別</v>
      </c>
      <c r="I138" s="8" t="str">
        <f>IF(E138=D138,"",B138)</f>
        <v/>
      </c>
      <c r="J138" s="33" t="str">
        <f>IF(I138&amp;I139&amp;I140&amp;I141&amp;I142&amp;I143&amp;I144="","「"&amp;E137&amp;"」"&amp;"與"&amp;"「"&amp;D137&amp;"」"&amp;"沒有差別","「"&amp;E137&amp;"」"&amp;"則是增加"&amp;I138&amp;I139&amp;I140&amp;I141&amp;I142&amp;I143&amp;I144)</f>
        <v>「風險緩解 B」則是增加過放電保護裝置一年檢修1次</v>
      </c>
      <c r="K138" s="13"/>
    </row>
    <row r="139" spans="1:11">
      <c r="A139" s="10"/>
      <c r="B139" s="6" t="s">
        <v>44</v>
      </c>
      <c r="C139" s="37" t="str">
        <f>IF(期初!B148=TRUE,"■","□")</f>
        <v>■</v>
      </c>
      <c r="D139" s="37" t="str">
        <f>IF(緩解A!B148=TRUE,"■","□")</f>
        <v>■</v>
      </c>
      <c r="E139" s="37" t="str">
        <f>IF(緩解B!B148=TRUE,"■","□")</f>
        <v>■</v>
      </c>
      <c r="G139" s="8" t="str">
        <f t="shared" ref="G139:G144" si="36">IF(D139=C139,"",B139)</f>
        <v/>
      </c>
      <c r="H139" s="33"/>
      <c r="I139" s="8" t="str">
        <f t="shared" ref="I139:I141" si="37">IF(E139=D139,"",B139)</f>
        <v/>
      </c>
      <c r="J139" s="33"/>
      <c r="K139" s="13"/>
    </row>
    <row r="140" spans="1:11" ht="32.4">
      <c r="A140" s="10"/>
      <c r="B140" s="6" t="s">
        <v>45</v>
      </c>
      <c r="C140" s="37" t="str">
        <f>IF(期初!B149=TRUE,"■","□")</f>
        <v>■</v>
      </c>
      <c r="D140" s="37" t="str">
        <f>IF(緩解A!B149=TRUE,"■","□")</f>
        <v>■</v>
      </c>
      <c r="E140" s="37" t="str">
        <f>IF(緩解B!B149=TRUE,"■","□")</f>
        <v>■</v>
      </c>
      <c r="G140" s="8" t="str">
        <f t="shared" si="36"/>
        <v/>
      </c>
      <c r="H140" s="33"/>
      <c r="I140" s="8" t="str">
        <f t="shared" si="37"/>
        <v/>
      </c>
      <c r="J140" s="33"/>
      <c r="K140" s="13"/>
    </row>
    <row r="141" spans="1:11" ht="32.4">
      <c r="A141" s="11" t="s">
        <v>143</v>
      </c>
      <c r="B141" s="1" t="s">
        <v>199</v>
      </c>
      <c r="C141" s="37" t="str">
        <f>IF(期初!$B$150=B141,"■","□")</f>
        <v>□</v>
      </c>
      <c r="D141" s="37" t="str">
        <f>IF(緩解A!$B$150=B141,"■","□")</f>
        <v>□</v>
      </c>
      <c r="E141" s="37" t="str">
        <f>IF(緩解B!$B$150=B141,"■","□")</f>
        <v>■</v>
      </c>
      <c r="G141" s="8" t="str">
        <f t="shared" si="36"/>
        <v/>
      </c>
      <c r="H141" s="33"/>
      <c r="I141" s="8" t="str">
        <f t="shared" si="37"/>
        <v>過放電保護裝置一年檢修1次</v>
      </c>
      <c r="J141" s="33"/>
      <c r="K141" s="13"/>
    </row>
    <row r="142" spans="1:11">
      <c r="A142" s="11"/>
      <c r="B142" s="1" t="s">
        <v>200</v>
      </c>
      <c r="C142" s="37" t="str">
        <f>IF(期初!$B$150=B142,"■","□")</f>
        <v>■</v>
      </c>
      <c r="D142" s="37" t="str">
        <f>IF(緩解A!$B$150=B142,"■","□")</f>
        <v>■</v>
      </c>
      <c r="E142" s="37" t="str">
        <f>IF(緩解B!$B$150=B142,"■","□")</f>
        <v>□</v>
      </c>
      <c r="G142" s="8" t="str">
        <f>IF(G141="",IF(D142=C142,"",B142),"")</f>
        <v/>
      </c>
      <c r="H142" s="33"/>
      <c r="I142" s="8" t="str">
        <f>IF(I141="",IF(E142=D142,"",B142),"")</f>
        <v/>
      </c>
      <c r="J142" s="33"/>
      <c r="K142" s="13"/>
    </row>
    <row r="143" spans="1:11">
      <c r="A143" s="11"/>
      <c r="B143" s="1" t="s">
        <v>10</v>
      </c>
      <c r="C143" s="26" t="s">
        <v>201</v>
      </c>
      <c r="D143" s="26" t="s">
        <v>201</v>
      </c>
      <c r="E143" s="26" t="s">
        <v>201</v>
      </c>
      <c r="G143" s="8" t="str">
        <f t="shared" si="36"/>
        <v/>
      </c>
      <c r="H143" s="33"/>
      <c r="I143" s="8" t="str">
        <f t="shared" ref="I143:I144" si="38">IF(E143=D143,"",B143)</f>
        <v/>
      </c>
      <c r="J143" s="33"/>
      <c r="K143" s="13"/>
    </row>
    <row r="144" spans="1:11">
      <c r="A144" s="7"/>
      <c r="B144" s="1"/>
      <c r="C144" s="26"/>
      <c r="D144" s="26"/>
      <c r="E144" s="26"/>
      <c r="G144" s="8" t="str">
        <f t="shared" si="36"/>
        <v/>
      </c>
      <c r="H144" s="33"/>
      <c r="I144" s="8" t="str">
        <f t="shared" si="38"/>
        <v/>
      </c>
      <c r="J144" s="33"/>
      <c r="K144" s="13"/>
    </row>
    <row r="145" spans="1:11">
      <c r="A145" s="14" t="s">
        <v>147</v>
      </c>
      <c r="B145" s="14"/>
      <c r="C145" s="14"/>
      <c r="D145" s="14"/>
      <c r="E145" s="14"/>
      <c r="F145" s="29"/>
      <c r="G145" s="30" t="s">
        <v>177</v>
      </c>
      <c r="H145" s="30"/>
      <c r="I145" s="30" t="s">
        <v>178</v>
      </c>
      <c r="J145" s="30"/>
      <c r="K145" s="12" t="str">
        <f>"表O是「"&amp;A145&amp;"」案件期初調查、風險緩解A及風險緩解B在FTA調查量表的比較。"&amp;H147&amp;"。"&amp;J147&amp;"。"</f>
        <v>表O是「溫度上限設定不當 F1-e1(t)」案件期初調查、風險緩解A及風險緩解B在FTA調查量表的比較。「風險緩解 A」增加異常訊號可同時通知現場及遠端管理人員。「風險緩解 B」則是增加設置符合UL 9540的外部警報通訊系統(EWCS)以供應變人員及消防單位輔助救災決策使用。</v>
      </c>
    </row>
    <row r="146" spans="1:11">
      <c r="A146" s="15" t="s">
        <v>15</v>
      </c>
      <c r="B146" s="15" t="s">
        <v>183</v>
      </c>
      <c r="C146" s="16" t="s">
        <v>181</v>
      </c>
      <c r="D146" s="16" t="s">
        <v>179</v>
      </c>
      <c r="E146" s="16" t="s">
        <v>180</v>
      </c>
      <c r="F146" s="29"/>
      <c r="G146" s="30"/>
      <c r="H146" s="30"/>
      <c r="I146" s="30"/>
      <c r="J146" s="30"/>
      <c r="K146" s="12"/>
    </row>
    <row r="147" spans="1:11" ht="32.4">
      <c r="A147" s="18" t="s">
        <v>149</v>
      </c>
      <c r="B147" s="18" t="s">
        <v>25</v>
      </c>
      <c r="C147" s="36" t="str">
        <f>IF(期初!$B$155=B147,"■","□")</f>
        <v>■</v>
      </c>
      <c r="D147" s="36" t="str">
        <f>IF(緩解A!$B$155=B147,"■","□")</f>
        <v>■</v>
      </c>
      <c r="E147" s="36" t="str">
        <f>IF(緩解B!$B$155=B147,"■","□")</f>
        <v>■</v>
      </c>
      <c r="G147" s="8" t="str">
        <f t="shared" ref="G147:G153" si="39">IF(D147=C147,"",B147)</f>
        <v/>
      </c>
      <c r="H147" s="33" t="str">
        <f>IF(G147&amp;G148&amp;G149&amp;G150&amp;G151&amp;G152&amp;G153="","「"&amp;D146&amp;"」"&amp;"與"&amp;"「"&amp;C146&amp;"」"&amp;"沒有差別","「"&amp;D146&amp;"」"&amp;"增加"&amp;G147&amp;G148&amp;G149&amp;G150&amp;G151&amp;G152&amp;G153)</f>
        <v>「風險緩解 A」增加異常訊號可同時通知現場及遠端管理人員</v>
      </c>
      <c r="I147" s="8" t="str">
        <f t="shared" ref="I147:I151" si="40">IF(E147=D147,"",B147)</f>
        <v/>
      </c>
      <c r="J147" s="33" t="str">
        <f>IF(I147&amp;I148&amp;I149&amp;I150&amp;I151&amp;I152&amp;I153="","「"&amp;E146&amp;"」"&amp;"與"&amp;"「"&amp;D146&amp;"」"&amp;"沒有差別","「"&amp;E146&amp;"」"&amp;"則是增加"&amp;I147&amp;I148&amp;I149&amp;I150&amp;I151&amp;I152&amp;I153)</f>
        <v>「風險緩解 B」則是增加設置符合UL 9540的外部警報通訊系統(EWCS)以供應變人員及消防單位輔助救災決策使用</v>
      </c>
      <c r="K147" s="12"/>
    </row>
    <row r="148" spans="1:11" ht="32.4">
      <c r="A148" s="19" t="s">
        <v>150</v>
      </c>
      <c r="B148" s="4" t="s">
        <v>33</v>
      </c>
      <c r="C148" s="36" t="str">
        <f>IF(期初!B157=TRUE,"■","□")</f>
        <v>□</v>
      </c>
      <c r="D148" s="36" t="str">
        <f>IF(緩解A!B157=TRUE,"■","□")</f>
        <v>□</v>
      </c>
      <c r="E148" s="36" t="str">
        <f>IF(緩解B!B157=TRUE,"■","□")</f>
        <v>■</v>
      </c>
      <c r="G148" s="8" t="str">
        <f t="shared" si="39"/>
        <v/>
      </c>
      <c r="H148" s="33"/>
      <c r="I148" s="8" t="str">
        <f t="shared" si="40"/>
        <v>設置符合UL 9540的外部警報通訊系統(EWCS)以供應變人員及消防單位輔助救災決策使用</v>
      </c>
      <c r="J148" s="33"/>
      <c r="K148" s="12"/>
    </row>
    <row r="149" spans="1:11" ht="32.4">
      <c r="A149" s="19"/>
      <c r="B149" s="4" t="s">
        <v>34</v>
      </c>
      <c r="C149" s="36" t="str">
        <f>IF(期初!B158=TRUE,"■","□")</f>
        <v>■</v>
      </c>
      <c r="D149" s="36" t="str">
        <f>IF(緩解A!B158=TRUE,"■","□")</f>
        <v>■</v>
      </c>
      <c r="E149" s="36" t="str">
        <f>IF(緩解B!B158=TRUE,"■","□")</f>
        <v>■</v>
      </c>
      <c r="G149" s="8" t="str">
        <f t="shared" si="39"/>
        <v/>
      </c>
      <c r="H149" s="33"/>
      <c r="I149" s="8" t="str">
        <f t="shared" si="40"/>
        <v/>
      </c>
      <c r="J149" s="33"/>
      <c r="K149" s="12"/>
    </row>
    <row r="150" spans="1:11">
      <c r="A150" s="19"/>
      <c r="B150" s="4" t="s">
        <v>35</v>
      </c>
      <c r="C150" s="36" t="str">
        <f>IF(期初!B159=TRUE,"■","□")</f>
        <v>□</v>
      </c>
      <c r="D150" s="36" t="str">
        <f>IF(緩解A!B159=TRUE,"■","□")</f>
        <v>■</v>
      </c>
      <c r="E150" s="36" t="str">
        <f>IF(緩解B!B159=TRUE,"■","□")</f>
        <v>■</v>
      </c>
      <c r="G150" s="8" t="str">
        <f t="shared" si="39"/>
        <v>異常訊號可同時通知現場及遠端管理人員</v>
      </c>
      <c r="H150" s="33"/>
      <c r="I150" s="8" t="str">
        <f t="shared" si="40"/>
        <v/>
      </c>
      <c r="J150" s="33"/>
      <c r="K150" s="12"/>
    </row>
    <row r="151" spans="1:11">
      <c r="A151" s="18" t="s">
        <v>151</v>
      </c>
      <c r="B151" s="18" t="s">
        <v>37</v>
      </c>
      <c r="C151" s="36" t="str">
        <f>IF(期初!$B$160=B151,"■","□")</f>
        <v>■</v>
      </c>
      <c r="D151" s="36" t="str">
        <f>IF(緩解A!$B$160=B151,"■","□")</f>
        <v>■</v>
      </c>
      <c r="E151" s="36" t="str">
        <f>IF(緩解B!$B$160=B151,"■","□")</f>
        <v>■</v>
      </c>
      <c r="G151" s="8" t="str">
        <f t="shared" si="39"/>
        <v/>
      </c>
      <c r="H151" s="33"/>
      <c r="I151" s="8" t="str">
        <f t="shared" si="40"/>
        <v/>
      </c>
      <c r="J151" s="33"/>
      <c r="K151" s="12"/>
    </row>
    <row r="152" spans="1:11">
      <c r="A152" s="18"/>
      <c r="B152" s="18"/>
      <c r="C152" s="36"/>
      <c r="D152" s="36"/>
      <c r="E152" s="36"/>
      <c r="G152" s="8" t="str">
        <f t="shared" si="39"/>
        <v/>
      </c>
      <c r="H152" s="33"/>
      <c r="I152" s="8"/>
      <c r="J152" s="33"/>
      <c r="K152" s="12"/>
    </row>
    <row r="153" spans="1:11">
      <c r="A153" s="18"/>
      <c r="B153" s="18"/>
      <c r="C153" s="36"/>
      <c r="D153" s="36"/>
      <c r="E153" s="36"/>
      <c r="G153" s="8" t="str">
        <f t="shared" si="39"/>
        <v/>
      </c>
      <c r="H153" s="33"/>
      <c r="I153" s="8"/>
      <c r="J153" s="33"/>
      <c r="K153" s="12"/>
    </row>
    <row r="154" spans="1:11">
      <c r="A154" s="20" t="s">
        <v>152</v>
      </c>
      <c r="B154" s="20"/>
      <c r="C154" s="20"/>
      <c r="D154" s="20"/>
      <c r="E154" s="20"/>
      <c r="F154" s="29"/>
      <c r="G154" s="34" t="s">
        <v>177</v>
      </c>
      <c r="H154" s="34"/>
      <c r="I154" s="34" t="s">
        <v>178</v>
      </c>
      <c r="J154" s="34"/>
      <c r="K154" s="13" t="str">
        <f>"表O是「"&amp;A154&amp;"」案件期初調查、風險緩解A及風險緩解B在FTA調查量表的比較。"&amp;H156&amp;"。"&amp;J156&amp;"。"</f>
        <v>表O是「過溫保護裝置故障 F1-e2(t)」案件期初調查、風險緩解A及風險緩解B在FTA調查量表的比較。「風險緩解 A」與「案件期初調查」沒有差別。「風險緩解 B」則是增加過溫保護裝置一年檢修1次。</v>
      </c>
    </row>
    <row r="155" spans="1:11">
      <c r="A155" s="21" t="s">
        <v>15</v>
      </c>
      <c r="B155" s="21" t="s">
        <v>183</v>
      </c>
      <c r="C155" s="22" t="s">
        <v>181</v>
      </c>
      <c r="D155" s="22" t="s">
        <v>179</v>
      </c>
      <c r="E155" s="22" t="s">
        <v>180</v>
      </c>
      <c r="F155" s="29"/>
      <c r="G155" s="34"/>
      <c r="H155" s="34"/>
      <c r="I155" s="34"/>
      <c r="J155" s="34"/>
      <c r="K155" s="13"/>
    </row>
    <row r="156" spans="1:11">
      <c r="A156" s="10" t="s">
        <v>154</v>
      </c>
      <c r="B156" s="6" t="s">
        <v>43</v>
      </c>
      <c r="C156" s="37" t="str">
        <f>IF(期初!B164=TRUE,"■","□")</f>
        <v>■</v>
      </c>
      <c r="D156" s="37" t="str">
        <f>IF(緩解A!B164=TRUE,"■","□")</f>
        <v>■</v>
      </c>
      <c r="E156" s="37" t="str">
        <f>IF(緩解B!B164=TRUE,"■","□")</f>
        <v>■</v>
      </c>
      <c r="G156" s="8" t="str">
        <f>IF(D156=C156,"",B156)</f>
        <v/>
      </c>
      <c r="H156" s="33" t="str">
        <f>IF(G156&amp;G157&amp;G158&amp;G159&amp;G160&amp;G161&amp;G162="","「"&amp;D155&amp;"」"&amp;"與"&amp;"「"&amp;C155&amp;"」"&amp;"沒有差別","「"&amp;D155&amp;"」"&amp;"增加"&amp;G156&amp;G157&amp;G158&amp;G159&amp;G160&amp;G161&amp;G162)</f>
        <v>「風險緩解 A」與「案件期初調查」沒有差別</v>
      </c>
      <c r="I156" s="8" t="str">
        <f>IF(E156=D156,"",B156)</f>
        <v/>
      </c>
      <c r="J156" s="33" t="str">
        <f>IF(I156&amp;I157&amp;I158&amp;I159&amp;I160&amp;I161&amp;I162="","「"&amp;E155&amp;"」"&amp;"與"&amp;"「"&amp;D155&amp;"」"&amp;"沒有差別","「"&amp;E155&amp;"」"&amp;"則是增加"&amp;I156&amp;I157&amp;I158&amp;I159&amp;I160&amp;I161&amp;I162)</f>
        <v>「風險緩解 B」則是增加過溫保護裝置一年檢修1次</v>
      </c>
      <c r="K156" s="13"/>
    </row>
    <row r="157" spans="1:11">
      <c r="A157" s="10"/>
      <c r="B157" s="6" t="s">
        <v>44</v>
      </c>
      <c r="C157" s="37" t="str">
        <f>IF(期初!B165=TRUE,"■","□")</f>
        <v>■</v>
      </c>
      <c r="D157" s="37" t="str">
        <f>IF(緩解A!B165=TRUE,"■","□")</f>
        <v>■</v>
      </c>
      <c r="E157" s="37" t="str">
        <f>IF(緩解B!B165=TRUE,"■","□")</f>
        <v>■</v>
      </c>
      <c r="G157" s="8" t="str">
        <f t="shared" ref="G157:G162" si="41">IF(D157=C157,"",B157)</f>
        <v/>
      </c>
      <c r="H157" s="33"/>
      <c r="I157" s="8" t="str">
        <f t="shared" ref="I157:I159" si="42">IF(E157=D157,"",B157)</f>
        <v/>
      </c>
      <c r="J157" s="33"/>
      <c r="K157" s="13"/>
    </row>
    <row r="158" spans="1:11" ht="32.4">
      <c r="A158" s="10"/>
      <c r="B158" s="6" t="s">
        <v>45</v>
      </c>
      <c r="C158" s="37" t="str">
        <f>IF(期初!B166=TRUE,"■","□")</f>
        <v>■</v>
      </c>
      <c r="D158" s="37" t="str">
        <f>IF(緩解A!B166=TRUE,"■","□")</f>
        <v>■</v>
      </c>
      <c r="E158" s="37" t="str">
        <f>IF(緩解B!B166=TRUE,"■","□")</f>
        <v>■</v>
      </c>
      <c r="G158" s="8" t="str">
        <f t="shared" si="41"/>
        <v/>
      </c>
      <c r="H158" s="33"/>
      <c r="I158" s="8" t="str">
        <f t="shared" si="42"/>
        <v/>
      </c>
      <c r="J158" s="33"/>
      <c r="K158" s="13"/>
    </row>
    <row r="159" spans="1:11" ht="32.4">
      <c r="A159" s="11" t="s">
        <v>155</v>
      </c>
      <c r="B159" s="1" t="s">
        <v>202</v>
      </c>
      <c r="C159" s="37" t="str">
        <f>IF(期初!$B$167=B159,"■","□")</f>
        <v>□</v>
      </c>
      <c r="D159" s="37" t="str">
        <f>IF(緩解A!$B$167=B159,"■","□")</f>
        <v>□</v>
      </c>
      <c r="E159" s="37" t="str">
        <f>IF(緩解B!$B$167=B159,"■","□")</f>
        <v>■</v>
      </c>
      <c r="G159" s="8" t="str">
        <f t="shared" si="41"/>
        <v/>
      </c>
      <c r="H159" s="33"/>
      <c r="I159" s="8" t="str">
        <f t="shared" si="42"/>
        <v>過溫保護裝置一年檢修1次</v>
      </c>
      <c r="J159" s="33"/>
      <c r="K159" s="13"/>
    </row>
    <row r="160" spans="1:11">
      <c r="A160" s="11"/>
      <c r="B160" s="1" t="s">
        <v>203</v>
      </c>
      <c r="C160" s="37" t="str">
        <f>IF(期初!$B$167=B160,"■","□")</f>
        <v>■</v>
      </c>
      <c r="D160" s="37" t="str">
        <f>IF(緩解A!$B$167=B160,"■","□")</f>
        <v>■</v>
      </c>
      <c r="E160" s="37" t="str">
        <f>IF(緩解B!$B$167=B160,"■","□")</f>
        <v>□</v>
      </c>
      <c r="G160" s="8" t="str">
        <f>IF(G159="",IF(D160=C160,"",B160),"")</f>
        <v/>
      </c>
      <c r="H160" s="33"/>
      <c r="I160" s="8" t="str">
        <f>IF(I159="",IF(E160=D160,"",B160),"")</f>
        <v/>
      </c>
      <c r="J160" s="33"/>
      <c r="K160" s="13"/>
    </row>
    <row r="161" spans="1:11">
      <c r="A161" s="11"/>
      <c r="B161" s="1" t="s">
        <v>11</v>
      </c>
      <c r="C161" s="37" t="str">
        <f>IF(期初!$B$167=B161,"■","□")</f>
        <v>□</v>
      </c>
      <c r="D161" s="37" t="str">
        <f>IF(緩解A!$B$167=B161,"■","□")</f>
        <v>□</v>
      </c>
      <c r="E161" s="37" t="str">
        <f>IF(緩解B!$B$167=B161,"■","□")</f>
        <v>□</v>
      </c>
      <c r="G161" s="8" t="str">
        <f t="shared" si="41"/>
        <v/>
      </c>
      <c r="H161" s="33"/>
      <c r="I161" s="8" t="str">
        <f t="shared" ref="I161:I162" si="43">IF(E161=D161,"",B161)</f>
        <v/>
      </c>
      <c r="J161" s="33"/>
      <c r="K161" s="13"/>
    </row>
    <row r="162" spans="1:11">
      <c r="A162" s="7"/>
      <c r="B162" s="1"/>
      <c r="C162" s="37"/>
      <c r="D162" s="37"/>
      <c r="E162" s="37"/>
      <c r="G162" s="8" t="str">
        <f t="shared" si="41"/>
        <v/>
      </c>
      <c r="H162" s="33"/>
      <c r="I162" s="8" t="str">
        <f t="shared" si="43"/>
        <v/>
      </c>
      <c r="J162" s="33"/>
      <c r="K162" s="13"/>
    </row>
    <row r="163" spans="1:11">
      <c r="A163" s="14" t="s">
        <v>159</v>
      </c>
      <c r="B163" s="14"/>
      <c r="C163" s="14"/>
      <c r="D163" s="14"/>
      <c r="E163" s="14"/>
      <c r="F163" s="29"/>
      <c r="G163" s="30" t="s">
        <v>177</v>
      </c>
      <c r="H163" s="30"/>
      <c r="I163" s="30" t="s">
        <v>178</v>
      </c>
      <c r="J163" s="30"/>
      <c r="K163" s="12" t="str">
        <f>"表O是「"&amp;A163&amp;"」案件期初調查、風險緩解A及風險緩解B在FTA調查量表的比較。"&amp;H165&amp;"。"&amp;J165&amp;"。"</f>
        <v>表O是「電芯內部電阻異常 F2-a1(t)」案件期初調查、風險緩解A及風險緩解B在FTA調查量表的比較。「風險緩解 A」與「案件期初調查」沒有差別。「風險緩解 B」則是增加取得 UL 1642 認證證書。</v>
      </c>
    </row>
    <row r="164" spans="1:11">
      <c r="A164" s="15" t="s">
        <v>15</v>
      </c>
      <c r="B164" s="15" t="s">
        <v>183</v>
      </c>
      <c r="C164" s="16" t="s">
        <v>181</v>
      </c>
      <c r="D164" s="16" t="s">
        <v>179</v>
      </c>
      <c r="E164" s="16" t="s">
        <v>180</v>
      </c>
      <c r="F164" s="29"/>
      <c r="G164" s="30"/>
      <c r="H164" s="30"/>
      <c r="I164" s="30"/>
      <c r="J164" s="30"/>
      <c r="K164" s="12"/>
    </row>
    <row r="165" spans="1:11">
      <c r="A165" s="19" t="s">
        <v>161</v>
      </c>
      <c r="B165" s="4" t="s">
        <v>162</v>
      </c>
      <c r="C165" s="36" t="str">
        <f>IF(期初!B172=TRUE,"■","□")</f>
        <v>□</v>
      </c>
      <c r="D165" s="36" t="str">
        <f>IF(緩解A!B172=TRUE,"■","□")</f>
        <v>□</v>
      </c>
      <c r="E165" s="36" t="str">
        <f>IF(緩解B!B172=TRUE,"■","□")</f>
        <v>■</v>
      </c>
      <c r="G165" s="8" t="str">
        <f t="shared" ref="G165:G171" si="44">IF(D165=C165,"",B165)</f>
        <v/>
      </c>
      <c r="H165" s="33" t="str">
        <f>IF(G165&amp;G166&amp;G167&amp;G168&amp;G169&amp;G170&amp;G171="","「"&amp;D164&amp;"」"&amp;"與"&amp;"「"&amp;C164&amp;"」"&amp;"沒有差別","「"&amp;D164&amp;"」"&amp;"增加"&amp;G165&amp;G166&amp;G167&amp;G168&amp;G169&amp;G170&amp;G171)</f>
        <v>「風險緩解 A」與「案件期初調查」沒有差別</v>
      </c>
      <c r="I165" s="8" t="str">
        <f t="shared" ref="I165:I169" si="45">IF(E165=D165,"",B165)</f>
        <v>取得 UL 1642 認證證書</v>
      </c>
      <c r="J165" s="33" t="str">
        <f>IF(I165&amp;I166&amp;I167&amp;I168&amp;I169&amp;I170&amp;I171="","「"&amp;E164&amp;"」"&amp;"與"&amp;"「"&amp;D164&amp;"」"&amp;"沒有差別","「"&amp;E164&amp;"」"&amp;"則是增加"&amp;I165&amp;I166&amp;I167&amp;I168&amp;I169&amp;I170&amp;I171)</f>
        <v>「風險緩解 B」則是增加取得 UL 1642 認證證書</v>
      </c>
      <c r="K165" s="12"/>
    </row>
    <row r="166" spans="1:11">
      <c r="A166" s="19"/>
      <c r="B166" s="4" t="s">
        <v>43</v>
      </c>
      <c r="C166" s="36" t="str">
        <f>IF(期初!B173=TRUE,"■","□")</f>
        <v>■</v>
      </c>
      <c r="D166" s="36" t="str">
        <f>IF(緩解A!B173=TRUE,"■","□")</f>
        <v>■</v>
      </c>
      <c r="E166" s="36" t="str">
        <f>IF(緩解B!B173=TRUE,"■","□")</f>
        <v>■</v>
      </c>
      <c r="G166" s="8" t="str">
        <f t="shared" si="44"/>
        <v/>
      </c>
      <c r="H166" s="33"/>
      <c r="I166" s="8" t="str">
        <f t="shared" si="45"/>
        <v/>
      </c>
      <c r="J166" s="33"/>
      <c r="K166" s="12"/>
    </row>
    <row r="167" spans="1:11">
      <c r="A167" s="19"/>
      <c r="B167" s="4" t="s">
        <v>44</v>
      </c>
      <c r="C167" s="36" t="str">
        <f>IF(期初!B174=TRUE,"■","□")</f>
        <v>■</v>
      </c>
      <c r="D167" s="36" t="str">
        <f>IF(緩解A!B174=TRUE,"■","□")</f>
        <v>■</v>
      </c>
      <c r="E167" s="36" t="str">
        <f>IF(緩解B!B174=TRUE,"■","□")</f>
        <v>■</v>
      </c>
      <c r="G167" s="8" t="str">
        <f t="shared" si="44"/>
        <v/>
      </c>
      <c r="H167" s="33"/>
      <c r="I167" s="8" t="str">
        <f t="shared" si="45"/>
        <v/>
      </c>
      <c r="J167" s="33"/>
      <c r="K167" s="12"/>
    </row>
    <row r="168" spans="1:11">
      <c r="A168" s="27" t="s">
        <v>163</v>
      </c>
      <c r="B168" s="4" t="s">
        <v>12</v>
      </c>
      <c r="C168" s="36" t="str">
        <f>IF(期初!$B$175=B168,"■","□")</f>
        <v>□</v>
      </c>
      <c r="D168" s="36" t="str">
        <f>IF(緩解A!$B$175=B168,"■","□")</f>
        <v>□</v>
      </c>
      <c r="E168" s="36" t="str">
        <f>IF(緩解B!$B$175=B168,"■","□")</f>
        <v>□</v>
      </c>
      <c r="G168" s="8" t="str">
        <f t="shared" si="44"/>
        <v/>
      </c>
      <c r="H168" s="33"/>
      <c r="I168" s="8" t="str">
        <f t="shared" si="45"/>
        <v/>
      </c>
      <c r="J168" s="33"/>
      <c r="K168" s="12"/>
    </row>
    <row r="169" spans="1:11">
      <c r="A169" s="27"/>
      <c r="B169" s="18" t="s">
        <v>164</v>
      </c>
      <c r="C169" s="36" t="str">
        <f>IF(期初!$B$175=B169,"■","□")</f>
        <v>■</v>
      </c>
      <c r="D169" s="36" t="str">
        <f>IF(緩解A!$B$175=B169,"■","□")</f>
        <v>■</v>
      </c>
      <c r="E169" s="36" t="str">
        <f>IF(緩解B!$B$175=B169,"■","□")</f>
        <v>■</v>
      </c>
      <c r="G169" s="8" t="str">
        <f t="shared" si="44"/>
        <v/>
      </c>
      <c r="H169" s="33"/>
      <c r="I169" s="8" t="str">
        <f t="shared" si="45"/>
        <v/>
      </c>
      <c r="J169" s="33"/>
      <c r="K169" s="12"/>
    </row>
    <row r="170" spans="1:11">
      <c r="A170" s="28"/>
      <c r="B170" s="18"/>
      <c r="C170" s="36"/>
      <c r="D170" s="36"/>
      <c r="E170" s="36"/>
      <c r="G170" s="8" t="str">
        <f t="shared" si="44"/>
        <v/>
      </c>
      <c r="H170" s="33"/>
      <c r="I170" s="8"/>
      <c r="J170" s="33"/>
      <c r="K170" s="12"/>
    </row>
    <row r="171" spans="1:11">
      <c r="A171" s="28"/>
      <c r="B171" s="18"/>
      <c r="C171" s="36"/>
      <c r="D171" s="36"/>
      <c r="E171" s="36"/>
      <c r="G171" s="8" t="str">
        <f t="shared" si="44"/>
        <v/>
      </c>
      <c r="H171" s="33"/>
      <c r="I171" s="8"/>
      <c r="J171" s="33"/>
      <c r="K171" s="12"/>
    </row>
    <row r="172" spans="1:11">
      <c r="A172" s="20" t="s">
        <v>167</v>
      </c>
      <c r="B172" s="20"/>
      <c r="C172" s="20"/>
      <c r="D172" s="20"/>
      <c r="E172" s="20"/>
      <c r="F172" s="29"/>
      <c r="G172" s="34" t="s">
        <v>177</v>
      </c>
      <c r="H172" s="34"/>
      <c r="I172" s="34" t="s">
        <v>178</v>
      </c>
      <c r="J172" s="34"/>
      <c r="K172" s="13" t="str">
        <f>"表O是「"&amp;A172&amp;"」案件期初調查、風險緩解A及風險緩解B在FTA調查量表的比較。"&amp;H174&amp;"。"&amp;J174&amp;"。"</f>
        <v>表O是「電池散熱裝置故障 F2-a2(t)」案件期初調查、風險緩解A及風險緩解B在FTA調查量表的比較。「風險緩解 A」與「案件期初調查」沒有差別。「風險緩解 B」則是增加電池散熱裝置一年檢修1次。</v>
      </c>
    </row>
    <row r="173" spans="1:11">
      <c r="A173" s="21" t="s">
        <v>15</v>
      </c>
      <c r="B173" s="21" t="s">
        <v>183</v>
      </c>
      <c r="C173" s="22" t="s">
        <v>181</v>
      </c>
      <c r="D173" s="22" t="s">
        <v>179</v>
      </c>
      <c r="E173" s="22" t="s">
        <v>180</v>
      </c>
      <c r="F173" s="29"/>
      <c r="G173" s="34"/>
      <c r="H173" s="34"/>
      <c r="I173" s="34"/>
      <c r="J173" s="34"/>
      <c r="K173" s="13"/>
    </row>
    <row r="174" spans="1:11">
      <c r="A174" s="10" t="s">
        <v>169</v>
      </c>
      <c r="B174" s="6" t="s">
        <v>170</v>
      </c>
      <c r="C174" s="37" t="str">
        <f>IF(期初!B180=TRUE,"■","□")</f>
        <v>■</v>
      </c>
      <c r="D174" s="37" t="str">
        <f>IF(緩解A!B180=TRUE,"■","□")</f>
        <v>■</v>
      </c>
      <c r="E174" s="37" t="str">
        <f>IF(緩解B!B180=TRUE,"■","□")</f>
        <v>■</v>
      </c>
      <c r="G174" s="8" t="str">
        <f>IF(D174=C174,"",B174)</f>
        <v/>
      </c>
      <c r="H174" s="33" t="str">
        <f>IF(G174&amp;G175&amp;G176&amp;G177&amp;G178&amp;G179&amp;G180="","「"&amp;D173&amp;"」"&amp;"與"&amp;"「"&amp;C173&amp;"」"&amp;"沒有差別","「"&amp;D173&amp;"」"&amp;"增加"&amp;G174&amp;G175&amp;G176&amp;G177&amp;G178&amp;G179&amp;G180)</f>
        <v>「風險緩解 A」與「案件期初調查」沒有差別</v>
      </c>
      <c r="I174" s="8" t="str">
        <f>IF(E174=D174,"",B174)</f>
        <v/>
      </c>
      <c r="J174" s="33" t="str">
        <f>IF(I174&amp;I175&amp;I176&amp;I177&amp;I178&amp;I179&amp;I180="","「"&amp;E173&amp;"」"&amp;"與"&amp;"「"&amp;D173&amp;"」"&amp;"沒有差別","「"&amp;E173&amp;"」"&amp;"則是增加"&amp;I174&amp;I175&amp;I176&amp;I177&amp;I178&amp;I179&amp;I180)</f>
        <v>「風險緩解 B」則是增加電池散熱裝置一年檢修1次</v>
      </c>
      <c r="K174" s="13"/>
    </row>
    <row r="175" spans="1:11">
      <c r="A175" s="10"/>
      <c r="B175" s="6" t="s">
        <v>171</v>
      </c>
      <c r="C175" s="37" t="str">
        <f>IF(期初!B181=TRUE,"■","□")</f>
        <v>■</v>
      </c>
      <c r="D175" s="37" t="str">
        <f>IF(緩解A!B181=TRUE,"■","□")</f>
        <v>■</v>
      </c>
      <c r="E175" s="37" t="str">
        <f>IF(緩解B!B181=TRUE,"■","□")</f>
        <v>■</v>
      </c>
      <c r="G175" s="8" t="str">
        <f t="shared" ref="G175:G180" si="46">IF(D175=C175,"",B175)</f>
        <v/>
      </c>
      <c r="H175" s="33"/>
      <c r="I175" s="8" t="str">
        <f t="shared" ref="I175:I177" si="47">IF(E175=D175,"",B175)</f>
        <v/>
      </c>
      <c r="J175" s="33"/>
      <c r="K175" s="13"/>
    </row>
    <row r="176" spans="1:11">
      <c r="A176" s="10"/>
      <c r="B176" s="6" t="s">
        <v>172</v>
      </c>
      <c r="C176" s="37" t="str">
        <f>IF(期初!B182=TRUE,"■","□")</f>
        <v>□</v>
      </c>
      <c r="D176" s="37" t="str">
        <f>IF(緩解A!B182=TRUE,"■","□")</f>
        <v>□</v>
      </c>
      <c r="E176" s="37" t="str">
        <f>IF(緩解B!B182=TRUE,"■","□")</f>
        <v>□</v>
      </c>
      <c r="G176" s="8" t="str">
        <f t="shared" si="46"/>
        <v/>
      </c>
      <c r="H176" s="33"/>
      <c r="I176" s="8" t="str">
        <f t="shared" si="47"/>
        <v/>
      </c>
      <c r="J176" s="33"/>
      <c r="K176" s="13"/>
    </row>
    <row r="177" spans="1:11" ht="32.4">
      <c r="A177" s="11" t="s">
        <v>173</v>
      </c>
      <c r="B177" s="1" t="s">
        <v>204</v>
      </c>
      <c r="C177" s="37" t="str">
        <f>IF(期初!$B$183=B177,"■","□")</f>
        <v>□</v>
      </c>
      <c r="D177" s="37" t="str">
        <f>IF(緩解A!$B$183=B177,"■","□")</f>
        <v>□</v>
      </c>
      <c r="E177" s="37" t="str">
        <f>IF(緩解B!$B$183=B177,"■","□")</f>
        <v>■</v>
      </c>
      <c r="G177" s="8" t="str">
        <f t="shared" si="46"/>
        <v/>
      </c>
      <c r="H177" s="33"/>
      <c r="I177" s="8" t="str">
        <f t="shared" si="47"/>
        <v>電池散熱裝置一年檢修1次</v>
      </c>
      <c r="J177" s="33"/>
      <c r="K177" s="13"/>
    </row>
    <row r="178" spans="1:11">
      <c r="A178" s="11"/>
      <c r="B178" s="1" t="s">
        <v>205</v>
      </c>
      <c r="C178" s="37" t="str">
        <f>IF(期初!$B$183=B178,"■","□")</f>
        <v>■</v>
      </c>
      <c r="D178" s="37" t="str">
        <f>IF(緩解A!$B$183=B178,"■","□")</f>
        <v>■</v>
      </c>
      <c r="E178" s="37" t="str">
        <f>IF(緩解B!$B$183=B178,"■","□")</f>
        <v>□</v>
      </c>
      <c r="G178" s="8" t="str">
        <f>IF(G177="",IF(D178=C178,"",B178),"")</f>
        <v/>
      </c>
      <c r="H178" s="33"/>
      <c r="I178" s="8" t="str">
        <f>IF(I177="",IF(E178=D178,"",B178),"")</f>
        <v/>
      </c>
      <c r="J178" s="33"/>
      <c r="K178" s="13"/>
    </row>
    <row r="179" spans="1:11">
      <c r="A179" s="11"/>
      <c r="B179" s="1" t="s">
        <v>13</v>
      </c>
      <c r="C179" s="37" t="str">
        <f>IF(期初!$B$183=B179,"■","□")</f>
        <v>□</v>
      </c>
      <c r="D179" s="37" t="str">
        <f>IF(緩解A!$B$183=B179,"■","□")</f>
        <v>□</v>
      </c>
      <c r="E179" s="37" t="str">
        <f>IF(緩解B!$B$183=B179,"■","□")</f>
        <v>□</v>
      </c>
      <c r="G179" s="8" t="str">
        <f t="shared" si="46"/>
        <v/>
      </c>
      <c r="H179" s="33"/>
      <c r="I179" s="8" t="str">
        <f t="shared" ref="I179:I180" si="48">IF(E179=D179,"",B179)</f>
        <v/>
      </c>
      <c r="J179" s="33"/>
      <c r="K179" s="13"/>
    </row>
    <row r="180" spans="1:11">
      <c r="G180" s="8" t="str">
        <f t="shared" si="46"/>
        <v/>
      </c>
      <c r="H180" s="33"/>
      <c r="I180" s="8" t="str">
        <f t="shared" si="48"/>
        <v/>
      </c>
      <c r="J180" s="33"/>
      <c r="K180" s="13"/>
    </row>
  </sheetData>
  <mergeCells count="155">
    <mergeCell ref="H165:H171"/>
    <mergeCell ref="J165:J171"/>
    <mergeCell ref="K163:K171"/>
    <mergeCell ref="H174:H180"/>
    <mergeCell ref="J174:J180"/>
    <mergeCell ref="K172:K180"/>
    <mergeCell ref="K136:K144"/>
    <mergeCell ref="H147:H153"/>
    <mergeCell ref="J147:J153"/>
    <mergeCell ref="K145:K153"/>
    <mergeCell ref="H156:H162"/>
    <mergeCell ref="J156:J162"/>
    <mergeCell ref="K154:K162"/>
    <mergeCell ref="G154:H155"/>
    <mergeCell ref="I154:J155"/>
    <mergeCell ref="G172:H173"/>
    <mergeCell ref="I172:J173"/>
    <mergeCell ref="I145:J146"/>
    <mergeCell ref="H138:H144"/>
    <mergeCell ref="J138:J144"/>
    <mergeCell ref="K109:K117"/>
    <mergeCell ref="H120:H126"/>
    <mergeCell ref="J120:J126"/>
    <mergeCell ref="K118:K126"/>
    <mergeCell ref="H129:H135"/>
    <mergeCell ref="J129:J135"/>
    <mergeCell ref="K127:K135"/>
    <mergeCell ref="H93:H99"/>
    <mergeCell ref="J93:J99"/>
    <mergeCell ref="K91:K99"/>
    <mergeCell ref="H102:H108"/>
    <mergeCell ref="J102:J108"/>
    <mergeCell ref="K100:K108"/>
    <mergeCell ref="H111:H117"/>
    <mergeCell ref="J111:J117"/>
    <mergeCell ref="G91:H92"/>
    <mergeCell ref="I91:J92"/>
    <mergeCell ref="K64:K72"/>
    <mergeCell ref="H75:H81"/>
    <mergeCell ref="J75:J81"/>
    <mergeCell ref="K73:K81"/>
    <mergeCell ref="H84:H90"/>
    <mergeCell ref="J84:J90"/>
    <mergeCell ref="K82:K90"/>
    <mergeCell ref="H48:H54"/>
    <mergeCell ref="J48:J54"/>
    <mergeCell ref="K46:K54"/>
    <mergeCell ref="H57:H63"/>
    <mergeCell ref="J57:J63"/>
    <mergeCell ref="K55:K63"/>
    <mergeCell ref="G55:H56"/>
    <mergeCell ref="I55:J56"/>
    <mergeCell ref="G73:H74"/>
    <mergeCell ref="I73:J74"/>
    <mergeCell ref="H66:H72"/>
    <mergeCell ref="J66:J72"/>
    <mergeCell ref="K10:K18"/>
    <mergeCell ref="H12:H18"/>
    <mergeCell ref="J12:J18"/>
    <mergeCell ref="H21:H27"/>
    <mergeCell ref="J21:J27"/>
    <mergeCell ref="K19:K27"/>
    <mergeCell ref="H30:H36"/>
    <mergeCell ref="J30:J36"/>
    <mergeCell ref="K28:K36"/>
    <mergeCell ref="G10:H11"/>
    <mergeCell ref="I10:J11"/>
    <mergeCell ref="G19:H20"/>
    <mergeCell ref="I19:J20"/>
    <mergeCell ref="H39:H45"/>
    <mergeCell ref="J39:J45"/>
    <mergeCell ref="K37:K45"/>
    <mergeCell ref="G163:H164"/>
    <mergeCell ref="I163:J164"/>
    <mergeCell ref="G28:H29"/>
    <mergeCell ref="I28:J29"/>
    <mergeCell ref="G46:H47"/>
    <mergeCell ref="I46:J47"/>
    <mergeCell ref="G64:H65"/>
    <mergeCell ref="I64:J65"/>
    <mergeCell ref="G82:H83"/>
    <mergeCell ref="I82:J83"/>
    <mergeCell ref="G100:H101"/>
    <mergeCell ref="I100:J101"/>
    <mergeCell ref="G118:H119"/>
    <mergeCell ref="I118:J119"/>
    <mergeCell ref="G136:H137"/>
    <mergeCell ref="I136:J137"/>
    <mergeCell ref="G109:H110"/>
    <mergeCell ref="I109:J110"/>
    <mergeCell ref="G127:H128"/>
    <mergeCell ref="I127:J128"/>
    <mergeCell ref="G145:H146"/>
    <mergeCell ref="G37:H38"/>
    <mergeCell ref="I37:J38"/>
    <mergeCell ref="G1:H2"/>
    <mergeCell ref="H3:H9"/>
    <mergeCell ref="I1:J2"/>
    <mergeCell ref="J3:J9"/>
    <mergeCell ref="K1:K9"/>
    <mergeCell ref="A109:E109"/>
    <mergeCell ref="A118:E118"/>
    <mergeCell ref="A1:E1"/>
    <mergeCell ref="A94:A96"/>
    <mergeCell ref="A15:A17"/>
    <mergeCell ref="A22:A24"/>
    <mergeCell ref="A30:A32"/>
    <mergeCell ref="A40:A41"/>
    <mergeCell ref="A58:A60"/>
    <mergeCell ref="A48:A50"/>
    <mergeCell ref="A42:A44"/>
    <mergeCell ref="A19:E19"/>
    <mergeCell ref="A28:E28"/>
    <mergeCell ref="A33:A35"/>
    <mergeCell ref="A51:A53"/>
    <mergeCell ref="A69:A71"/>
    <mergeCell ref="A87:A89"/>
    <mergeCell ref="A4:A5"/>
    <mergeCell ref="A6:A8"/>
    <mergeCell ref="A10:E10"/>
    <mergeCell ref="A100:E100"/>
    <mergeCell ref="A105:A107"/>
    <mergeCell ref="A37:E37"/>
    <mergeCell ref="A46:E46"/>
    <mergeCell ref="A55:E55"/>
    <mergeCell ref="A64:E64"/>
    <mergeCell ref="A73:E73"/>
    <mergeCell ref="A82:E82"/>
    <mergeCell ref="A91:E91"/>
    <mergeCell ref="A66:A68"/>
    <mergeCell ref="A76:A77"/>
    <mergeCell ref="A78:A80"/>
    <mergeCell ref="A84:A86"/>
    <mergeCell ref="A102:A104"/>
    <mergeCell ref="A12:A14"/>
    <mergeCell ref="A165:A167"/>
    <mergeCell ref="A174:A176"/>
    <mergeCell ref="A159:A161"/>
    <mergeCell ref="A168:A169"/>
    <mergeCell ref="A177:A179"/>
    <mergeCell ref="A163:E163"/>
    <mergeCell ref="A172:E172"/>
    <mergeCell ref="A138:A140"/>
    <mergeCell ref="A148:A150"/>
    <mergeCell ref="A156:A158"/>
    <mergeCell ref="A141:A143"/>
    <mergeCell ref="A145:E145"/>
    <mergeCell ref="A154:E154"/>
    <mergeCell ref="A127:E127"/>
    <mergeCell ref="A136:E136"/>
    <mergeCell ref="A123:A125"/>
    <mergeCell ref="A130:A132"/>
    <mergeCell ref="A112:A113"/>
    <mergeCell ref="A114:A116"/>
    <mergeCell ref="A120:A122"/>
  </mergeCells>
  <phoneticPr fontId="1" type="noConversion"/>
  <dataValidations count="2">
    <dataValidation type="list" allowBlank="1" showErrorMessage="1" sqref="B3" xr:uid="{00000000-0002-0000-0000-000000000000}">
      <formula1>"經由第三方查核確認,未經由第三方查核確認"</formula1>
    </dataValidation>
    <dataValidation type="list" allowBlank="1" showErrorMessage="1" sqref="B9" xr:uid="{00000000-0002-0000-0000-000001000000}">
      <formula1>"歷史紀錄保存完整,歷史紀錄未保存完整"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AAFC-399E-491C-AF78-3492BA3192F2}">
  <sheetPr>
    <outlinePr summaryBelow="0" summaryRight="0"/>
  </sheetPr>
  <dimension ref="A1:AF185"/>
  <sheetViews>
    <sheetView zoomScale="60" zoomScaleNormal="60" workbookViewId="0">
      <selection activeCell="C8" sqref="C8"/>
    </sheetView>
  </sheetViews>
  <sheetFormatPr defaultColWidth="12.6640625" defaultRowHeight="15.75" customHeight="1"/>
  <cols>
    <col min="1" max="1" width="30" style="3" bestFit="1" customWidth="1"/>
    <col min="2" max="2" width="7.88671875" style="3" bestFit="1" customWidth="1"/>
    <col min="3" max="3" width="50.109375" style="3" bestFit="1" customWidth="1"/>
    <col min="4" max="4" width="4.77734375" style="3" bestFit="1" customWidth="1"/>
    <col min="5" max="5" width="6.21875" style="3" bestFit="1" customWidth="1"/>
    <col min="6" max="6" width="8.109375" style="3" bestFit="1" customWidth="1"/>
    <col min="7" max="7" width="10.21875" style="3" bestFit="1" customWidth="1"/>
    <col min="8" max="8" width="1.6640625" style="3" customWidth="1"/>
    <col min="9" max="9" width="50.109375" style="3" bestFit="1" customWidth="1"/>
    <col min="10" max="10" width="8.21875" style="3" bestFit="1" customWidth="1"/>
    <col min="11" max="11" width="7.109375" style="3" bestFit="1" customWidth="1"/>
    <col min="12" max="12" width="6" style="3" bestFit="1" customWidth="1"/>
    <col min="13" max="13" width="7.88671875" style="3" bestFit="1" customWidth="1"/>
    <col min="14" max="14" width="6" style="3" bestFit="1" customWidth="1"/>
    <col min="15" max="15" width="7.88671875" style="3" bestFit="1" customWidth="1"/>
    <col min="16" max="16" width="6" style="3" bestFit="1" customWidth="1"/>
    <col min="17" max="17" width="7.88671875" style="3" bestFit="1" customWidth="1"/>
    <col min="18" max="18" width="6" style="3" bestFit="1" customWidth="1"/>
    <col min="19" max="19" width="7.88671875" style="3" bestFit="1" customWidth="1"/>
    <col min="20" max="20" width="6" style="3" bestFit="1" customWidth="1"/>
    <col min="21" max="21" width="7.88671875" style="3" bestFit="1" customWidth="1"/>
    <col min="22" max="22" width="6" style="3" bestFit="1" customWidth="1"/>
    <col min="23" max="23" width="7.88671875" style="3" bestFit="1" customWidth="1"/>
    <col min="24" max="24" width="6" style="3" bestFit="1" customWidth="1"/>
    <col min="25" max="25" width="7.88671875" style="3" bestFit="1" customWidth="1"/>
    <col min="26" max="26" width="6" style="3" bestFit="1" customWidth="1"/>
    <col min="27" max="29" width="9.44140625" style="3" bestFit="1" customWidth="1"/>
    <col min="30" max="32" width="143.109375" style="3" customWidth="1"/>
    <col min="33" max="16384" width="12.6640625" style="3"/>
  </cols>
  <sheetData>
    <row r="1" spans="1:32" ht="15.6">
      <c r="A1" s="43" t="s">
        <v>14</v>
      </c>
      <c r="B1" s="110"/>
      <c r="C1" s="110"/>
      <c r="D1" s="110"/>
      <c r="E1" s="110"/>
      <c r="F1" s="110"/>
      <c r="G1" s="110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109"/>
      <c r="AA1" s="111"/>
      <c r="AB1" s="112"/>
      <c r="AC1" s="112"/>
      <c r="AD1" s="2"/>
      <c r="AE1" s="2"/>
      <c r="AF1" s="2"/>
    </row>
    <row r="2" spans="1:32" ht="31.2">
      <c r="A2" s="50" t="s">
        <v>15</v>
      </c>
      <c r="B2" s="51" t="s">
        <v>16</v>
      </c>
      <c r="C2" s="106"/>
      <c r="D2" s="50" t="s">
        <v>17</v>
      </c>
      <c r="E2" s="50" t="s">
        <v>18</v>
      </c>
      <c r="F2" s="50" t="s">
        <v>19</v>
      </c>
      <c r="G2" s="50" t="s">
        <v>20</v>
      </c>
      <c r="H2" s="52"/>
      <c r="I2" s="53" t="s">
        <v>21</v>
      </c>
      <c r="J2" s="53" t="s">
        <v>22</v>
      </c>
      <c r="K2" s="53" t="s">
        <v>23</v>
      </c>
      <c r="L2" s="53" t="s">
        <v>17</v>
      </c>
      <c r="M2" s="53" t="s">
        <v>23</v>
      </c>
      <c r="N2" s="53" t="s">
        <v>17</v>
      </c>
      <c r="O2" s="53" t="s">
        <v>23</v>
      </c>
      <c r="P2" s="53" t="s">
        <v>17</v>
      </c>
      <c r="Q2" s="53" t="s">
        <v>23</v>
      </c>
      <c r="R2" s="53" t="s">
        <v>17</v>
      </c>
      <c r="S2" s="53" t="s">
        <v>23</v>
      </c>
      <c r="T2" s="53" t="s">
        <v>17</v>
      </c>
      <c r="U2" s="53" t="s">
        <v>23</v>
      </c>
      <c r="V2" s="53" t="s">
        <v>17</v>
      </c>
      <c r="W2" s="53" t="s">
        <v>23</v>
      </c>
      <c r="X2" s="53" t="s">
        <v>17</v>
      </c>
      <c r="Y2" s="53" t="s">
        <v>23</v>
      </c>
      <c r="Z2" s="53" t="s">
        <v>17</v>
      </c>
      <c r="AA2" s="51" t="s">
        <v>20</v>
      </c>
      <c r="AB2" s="105"/>
      <c r="AC2" s="106"/>
      <c r="AD2" s="2"/>
      <c r="AE2" s="2"/>
      <c r="AF2" s="2"/>
    </row>
    <row r="3" spans="1:32" ht="15.6" customHeight="1">
      <c r="A3" s="54" t="s">
        <v>24</v>
      </c>
      <c r="B3" s="55" t="s">
        <v>25</v>
      </c>
      <c r="C3" s="90"/>
      <c r="D3" s="57">
        <v>8.5</v>
      </c>
      <c r="E3" s="58">
        <v>0.25</v>
      </c>
      <c r="F3" s="59">
        <v>0.86099999999999999</v>
      </c>
      <c r="G3" s="59">
        <v>0.13900000000000001</v>
      </c>
      <c r="H3" s="60"/>
      <c r="I3" s="61" t="s">
        <v>25</v>
      </c>
      <c r="J3" s="62">
        <v>8.5</v>
      </c>
      <c r="K3" s="63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5">
        <v>0.13205</v>
      </c>
      <c r="AB3" s="65">
        <v>0.13900000000000001</v>
      </c>
      <c r="AC3" s="65">
        <v>0.14595</v>
      </c>
      <c r="AD3" s="2"/>
      <c r="AE3" s="2"/>
      <c r="AF3" s="2"/>
    </row>
    <row r="4" spans="1:32" ht="15.6">
      <c r="A4" s="96"/>
      <c r="B4" s="93"/>
      <c r="C4" s="94"/>
      <c r="D4" s="89"/>
      <c r="E4" s="87"/>
      <c r="F4" s="99"/>
      <c r="G4" s="99"/>
      <c r="H4" s="60"/>
      <c r="I4" s="61" t="s">
        <v>26</v>
      </c>
      <c r="J4" s="62">
        <v>7.5</v>
      </c>
      <c r="K4" s="63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97"/>
      <c r="AB4" s="97"/>
      <c r="AC4" s="97"/>
      <c r="AD4" s="2"/>
      <c r="AE4" s="2"/>
      <c r="AF4" s="2"/>
    </row>
    <row r="5" spans="1:32" ht="15.6">
      <c r="A5" s="70" t="s">
        <v>27</v>
      </c>
      <c r="B5" s="71" t="b">
        <v>1</v>
      </c>
      <c r="C5" s="72" t="s">
        <v>28</v>
      </c>
      <c r="D5" s="73">
        <v>8.9</v>
      </c>
      <c r="E5" s="74">
        <v>0.25</v>
      </c>
      <c r="F5" s="99"/>
      <c r="G5" s="99"/>
      <c r="H5" s="60"/>
      <c r="I5" s="72" t="s">
        <v>29</v>
      </c>
      <c r="J5" s="75">
        <v>8.5</v>
      </c>
      <c r="K5" s="76" t="b">
        <v>1</v>
      </c>
      <c r="L5" s="73">
        <v>8.9</v>
      </c>
      <c r="M5" s="76" t="b">
        <v>0</v>
      </c>
      <c r="N5" s="73">
        <v>7.8</v>
      </c>
      <c r="O5" s="76" t="b">
        <v>1</v>
      </c>
      <c r="P5" s="73">
        <v>8.5</v>
      </c>
      <c r="Q5" s="76" t="b">
        <v>0</v>
      </c>
      <c r="R5" s="73">
        <v>8.5</v>
      </c>
      <c r="S5" s="63"/>
      <c r="T5" s="63"/>
      <c r="U5" s="63"/>
      <c r="V5" s="63"/>
      <c r="W5" s="63"/>
      <c r="X5" s="63"/>
      <c r="Y5" s="63"/>
      <c r="Z5" s="63"/>
      <c r="AA5" s="97"/>
      <c r="AB5" s="97"/>
      <c r="AC5" s="97"/>
      <c r="AD5" s="2"/>
      <c r="AE5" s="2"/>
      <c r="AF5" s="2"/>
    </row>
    <row r="6" spans="1:32" ht="15.6">
      <c r="A6" s="104"/>
      <c r="B6" s="71" t="b">
        <v>1</v>
      </c>
      <c r="C6" s="72" t="s">
        <v>30</v>
      </c>
      <c r="D6" s="85"/>
      <c r="E6" s="102"/>
      <c r="F6" s="99"/>
      <c r="G6" s="99"/>
      <c r="H6" s="60"/>
      <c r="I6" s="72" t="s">
        <v>31</v>
      </c>
      <c r="J6" s="75">
        <v>8.5</v>
      </c>
      <c r="K6" s="77" t="b">
        <v>1</v>
      </c>
      <c r="L6" s="85"/>
      <c r="M6" s="77" t="b">
        <v>0</v>
      </c>
      <c r="N6" s="85"/>
      <c r="O6" s="77" t="b">
        <v>0</v>
      </c>
      <c r="P6" s="85"/>
      <c r="Q6" s="77" t="b">
        <v>1</v>
      </c>
      <c r="R6" s="85"/>
      <c r="S6" s="63"/>
      <c r="T6" s="63"/>
      <c r="U6" s="63"/>
      <c r="V6" s="63"/>
      <c r="W6" s="63"/>
      <c r="X6" s="63"/>
      <c r="Y6" s="63"/>
      <c r="Z6" s="63"/>
      <c r="AA6" s="97"/>
      <c r="AB6" s="97"/>
      <c r="AC6" s="97"/>
      <c r="AD6" s="2"/>
      <c r="AE6" s="2"/>
      <c r="AF6" s="2"/>
    </row>
    <row r="7" spans="1:32" ht="32.25" customHeight="1">
      <c r="A7" s="70" t="s">
        <v>32</v>
      </c>
      <c r="B7" s="71" t="b">
        <v>0</v>
      </c>
      <c r="C7" s="72" t="s">
        <v>33</v>
      </c>
      <c r="D7" s="73">
        <v>8.5</v>
      </c>
      <c r="E7" s="74">
        <v>0.4</v>
      </c>
      <c r="F7" s="99"/>
      <c r="G7" s="99"/>
      <c r="H7" s="60"/>
      <c r="I7" s="72" t="s">
        <v>33</v>
      </c>
      <c r="J7" s="75">
        <v>8.8000000000000007</v>
      </c>
      <c r="K7" s="76" t="b">
        <v>1</v>
      </c>
      <c r="L7" s="73">
        <v>9.1999999999999993</v>
      </c>
      <c r="M7" s="76" t="b">
        <v>0</v>
      </c>
      <c r="N7" s="73">
        <v>7.8</v>
      </c>
      <c r="O7" s="76" t="b">
        <v>1</v>
      </c>
      <c r="P7" s="73">
        <v>9</v>
      </c>
      <c r="Q7" s="76" t="b">
        <v>0</v>
      </c>
      <c r="R7" s="73">
        <v>9</v>
      </c>
      <c r="S7" s="76" t="b">
        <v>1</v>
      </c>
      <c r="T7" s="73">
        <v>9</v>
      </c>
      <c r="U7" s="76" t="b">
        <v>1</v>
      </c>
      <c r="V7" s="73">
        <v>8.8000000000000007</v>
      </c>
      <c r="W7" s="76" t="b">
        <v>0</v>
      </c>
      <c r="X7" s="73">
        <v>8.5</v>
      </c>
      <c r="Y7" s="76" t="b">
        <v>0</v>
      </c>
      <c r="Z7" s="73">
        <v>8.5</v>
      </c>
      <c r="AA7" s="97"/>
      <c r="AB7" s="97"/>
      <c r="AC7" s="97"/>
      <c r="AD7" s="2"/>
      <c r="AE7" s="2"/>
      <c r="AF7" s="2"/>
    </row>
    <row r="8" spans="1:32" ht="32.25" customHeight="1">
      <c r="A8" s="103"/>
      <c r="B8" s="71" t="b">
        <v>1</v>
      </c>
      <c r="C8" s="72" t="s">
        <v>34</v>
      </c>
      <c r="D8" s="84"/>
      <c r="E8" s="101"/>
      <c r="F8" s="99"/>
      <c r="G8" s="99"/>
      <c r="H8" s="60"/>
      <c r="I8" s="72" t="s">
        <v>34</v>
      </c>
      <c r="J8" s="75">
        <v>8.5</v>
      </c>
      <c r="K8" s="77" t="b">
        <v>1</v>
      </c>
      <c r="L8" s="84"/>
      <c r="M8" s="77" t="b">
        <v>0</v>
      </c>
      <c r="N8" s="84"/>
      <c r="O8" s="77" t="b">
        <v>1</v>
      </c>
      <c r="P8" s="84"/>
      <c r="Q8" s="77" t="b">
        <v>1</v>
      </c>
      <c r="R8" s="84"/>
      <c r="S8" s="77" t="b">
        <v>0</v>
      </c>
      <c r="T8" s="84"/>
      <c r="U8" s="77" t="b">
        <v>0</v>
      </c>
      <c r="V8" s="84"/>
      <c r="W8" s="77" t="b">
        <v>1</v>
      </c>
      <c r="X8" s="84"/>
      <c r="Y8" s="77" t="b">
        <v>0</v>
      </c>
      <c r="Z8" s="84"/>
      <c r="AA8" s="97"/>
      <c r="AB8" s="97"/>
      <c r="AC8" s="97"/>
      <c r="AD8" s="2"/>
      <c r="AE8" s="2"/>
      <c r="AF8" s="2"/>
    </row>
    <row r="9" spans="1:32" ht="32.25" customHeight="1">
      <c r="A9" s="104"/>
      <c r="B9" s="71" t="b">
        <v>0</v>
      </c>
      <c r="C9" s="72" t="s">
        <v>35</v>
      </c>
      <c r="D9" s="85"/>
      <c r="E9" s="102"/>
      <c r="F9" s="99"/>
      <c r="G9" s="99"/>
      <c r="H9" s="60"/>
      <c r="I9" s="72" t="s">
        <v>35</v>
      </c>
      <c r="J9" s="75">
        <v>8.5</v>
      </c>
      <c r="K9" s="76" t="b">
        <v>1</v>
      </c>
      <c r="L9" s="85"/>
      <c r="M9" s="76" t="b">
        <v>0</v>
      </c>
      <c r="N9" s="85"/>
      <c r="O9" s="76" t="b">
        <v>0</v>
      </c>
      <c r="P9" s="85"/>
      <c r="Q9" s="76" t="b">
        <v>1</v>
      </c>
      <c r="R9" s="85"/>
      <c r="S9" s="76" t="b">
        <v>1</v>
      </c>
      <c r="T9" s="85"/>
      <c r="U9" s="76" t="b">
        <v>0</v>
      </c>
      <c r="V9" s="85"/>
      <c r="W9" s="76" t="b">
        <v>0</v>
      </c>
      <c r="X9" s="85"/>
      <c r="Y9" s="76" t="b">
        <v>1</v>
      </c>
      <c r="Z9" s="85"/>
      <c r="AA9" s="97"/>
      <c r="AB9" s="97"/>
      <c r="AC9" s="97"/>
      <c r="AD9" s="2"/>
      <c r="AE9" s="2"/>
      <c r="AF9" s="2"/>
    </row>
    <row r="10" spans="1:32" ht="15.6" customHeight="1">
      <c r="A10" s="54" t="s">
        <v>36</v>
      </c>
      <c r="B10" s="55" t="s">
        <v>37</v>
      </c>
      <c r="C10" s="90"/>
      <c r="D10" s="57">
        <v>8.6</v>
      </c>
      <c r="E10" s="58">
        <v>0.1</v>
      </c>
      <c r="F10" s="99"/>
      <c r="G10" s="99"/>
      <c r="H10" s="60"/>
      <c r="I10" s="61" t="s">
        <v>37</v>
      </c>
      <c r="J10" s="62">
        <v>8.6</v>
      </c>
      <c r="K10" s="63"/>
      <c r="L10" s="6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97"/>
      <c r="AB10" s="97"/>
      <c r="AC10" s="97"/>
      <c r="AD10" s="2"/>
      <c r="AE10" s="2"/>
      <c r="AF10" s="2"/>
    </row>
    <row r="11" spans="1:32" ht="15.6">
      <c r="A11" s="96"/>
      <c r="B11" s="93"/>
      <c r="C11" s="94"/>
      <c r="D11" s="89"/>
      <c r="E11" s="87"/>
      <c r="F11" s="100"/>
      <c r="G11" s="100"/>
      <c r="H11" s="60"/>
      <c r="I11" s="61" t="s">
        <v>38</v>
      </c>
      <c r="J11" s="62">
        <v>7.8</v>
      </c>
      <c r="K11" s="63"/>
      <c r="L11" s="6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98"/>
      <c r="AB11" s="98"/>
      <c r="AC11" s="98"/>
      <c r="AD11" s="2"/>
      <c r="AE11" s="2"/>
      <c r="AF11" s="2"/>
    </row>
    <row r="12" spans="1:32" ht="15.6" customHeight="1">
      <c r="A12" s="43" t="s">
        <v>39</v>
      </c>
      <c r="B12" s="110"/>
      <c r="C12" s="110"/>
      <c r="D12" s="110"/>
      <c r="E12" s="110"/>
      <c r="F12" s="110"/>
      <c r="G12" s="110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109"/>
      <c r="AA12" s="107"/>
      <c r="AB12" s="108"/>
      <c r="AC12" s="108"/>
      <c r="AD12" s="2"/>
      <c r="AE12" s="2"/>
      <c r="AF12" s="2"/>
    </row>
    <row r="13" spans="1:32" ht="31.2">
      <c r="A13" s="50" t="s">
        <v>15</v>
      </c>
      <c r="B13" s="51" t="s">
        <v>16</v>
      </c>
      <c r="C13" s="106"/>
      <c r="D13" s="50" t="s">
        <v>17</v>
      </c>
      <c r="E13" s="50" t="s">
        <v>18</v>
      </c>
      <c r="F13" s="50" t="s">
        <v>40</v>
      </c>
      <c r="G13" s="50" t="s">
        <v>41</v>
      </c>
      <c r="H13" s="52"/>
      <c r="I13" s="53" t="s">
        <v>21</v>
      </c>
      <c r="J13" s="53" t="s">
        <v>22</v>
      </c>
      <c r="K13" s="53" t="s">
        <v>23</v>
      </c>
      <c r="L13" s="53" t="s">
        <v>17</v>
      </c>
      <c r="M13" s="53" t="s">
        <v>23</v>
      </c>
      <c r="N13" s="53" t="s">
        <v>17</v>
      </c>
      <c r="O13" s="53" t="s">
        <v>23</v>
      </c>
      <c r="P13" s="53" t="s">
        <v>17</v>
      </c>
      <c r="Q13" s="53" t="s">
        <v>23</v>
      </c>
      <c r="R13" s="53" t="s">
        <v>17</v>
      </c>
      <c r="S13" s="53" t="s">
        <v>23</v>
      </c>
      <c r="T13" s="53" t="s">
        <v>17</v>
      </c>
      <c r="U13" s="53" t="s">
        <v>23</v>
      </c>
      <c r="V13" s="53" t="s">
        <v>17</v>
      </c>
      <c r="W13" s="53" t="s">
        <v>23</v>
      </c>
      <c r="X13" s="53" t="s">
        <v>17</v>
      </c>
      <c r="Y13" s="53" t="s">
        <v>23</v>
      </c>
      <c r="Z13" s="53" t="s">
        <v>17</v>
      </c>
      <c r="AA13" s="51" t="s">
        <v>41</v>
      </c>
      <c r="AB13" s="105"/>
      <c r="AC13" s="106"/>
      <c r="AD13" s="2"/>
      <c r="AE13" s="2"/>
      <c r="AF13" s="2"/>
    </row>
    <row r="14" spans="1:32" ht="15.6">
      <c r="A14" s="70" t="s">
        <v>42</v>
      </c>
      <c r="B14" s="71" t="b">
        <v>1</v>
      </c>
      <c r="C14" s="72" t="s">
        <v>43</v>
      </c>
      <c r="D14" s="73">
        <v>9.1999999999999993</v>
      </c>
      <c r="E14" s="74">
        <v>0.4</v>
      </c>
      <c r="F14" s="59">
        <v>0.84799999999999898</v>
      </c>
      <c r="G14" s="59">
        <v>0.152</v>
      </c>
      <c r="H14" s="60"/>
      <c r="I14" s="72" t="s">
        <v>43</v>
      </c>
      <c r="J14" s="75">
        <v>8.6</v>
      </c>
      <c r="K14" s="76" t="b">
        <v>1</v>
      </c>
      <c r="L14" s="73">
        <v>9.1999999999999993</v>
      </c>
      <c r="M14" s="76" t="b">
        <v>0</v>
      </c>
      <c r="N14" s="73">
        <v>7.8</v>
      </c>
      <c r="O14" s="76" t="b">
        <v>1</v>
      </c>
      <c r="P14" s="73">
        <v>9</v>
      </c>
      <c r="Q14" s="76" t="b">
        <v>0</v>
      </c>
      <c r="R14" s="73">
        <v>9</v>
      </c>
      <c r="S14" s="76" t="b">
        <v>1</v>
      </c>
      <c r="T14" s="73">
        <v>9</v>
      </c>
      <c r="U14" s="76" t="b">
        <v>1</v>
      </c>
      <c r="V14" s="73">
        <v>8.6</v>
      </c>
      <c r="W14" s="76" t="b">
        <v>0</v>
      </c>
      <c r="X14" s="73">
        <v>8.6</v>
      </c>
      <c r="Y14" s="76" t="b">
        <v>0</v>
      </c>
      <c r="Z14" s="73">
        <v>8.5</v>
      </c>
      <c r="AA14" s="65">
        <v>0.1444</v>
      </c>
      <c r="AB14" s="65">
        <v>0.152</v>
      </c>
      <c r="AC14" s="65">
        <v>0.15959999999999999</v>
      </c>
      <c r="AD14" s="2"/>
      <c r="AE14" s="2"/>
      <c r="AF14" s="2"/>
    </row>
    <row r="15" spans="1:32" ht="15.6">
      <c r="A15" s="103"/>
      <c r="B15" s="71" t="b">
        <v>1</v>
      </c>
      <c r="C15" s="72" t="s">
        <v>44</v>
      </c>
      <c r="D15" s="84"/>
      <c r="E15" s="101"/>
      <c r="F15" s="99"/>
      <c r="G15" s="99"/>
      <c r="H15" s="60"/>
      <c r="I15" s="72" t="s">
        <v>44</v>
      </c>
      <c r="J15" s="75">
        <v>8.6</v>
      </c>
      <c r="K15" s="77" t="b">
        <v>1</v>
      </c>
      <c r="L15" s="84"/>
      <c r="M15" s="77" t="b">
        <v>0</v>
      </c>
      <c r="N15" s="84"/>
      <c r="O15" s="77" t="b">
        <v>1</v>
      </c>
      <c r="P15" s="84"/>
      <c r="Q15" s="77" t="b">
        <v>1</v>
      </c>
      <c r="R15" s="84"/>
      <c r="S15" s="77" t="b">
        <v>0</v>
      </c>
      <c r="T15" s="84"/>
      <c r="U15" s="77" t="b">
        <v>0</v>
      </c>
      <c r="V15" s="84"/>
      <c r="W15" s="77" t="b">
        <v>1</v>
      </c>
      <c r="X15" s="84"/>
      <c r="Y15" s="77" t="b">
        <v>0</v>
      </c>
      <c r="Z15" s="84"/>
      <c r="AA15" s="97"/>
      <c r="AB15" s="97"/>
      <c r="AC15" s="97"/>
      <c r="AD15" s="2"/>
      <c r="AE15" s="2"/>
      <c r="AF15" s="2"/>
    </row>
    <row r="16" spans="1:32" ht="15.6">
      <c r="A16" s="104"/>
      <c r="B16" s="71" t="b">
        <v>1</v>
      </c>
      <c r="C16" s="72" t="s">
        <v>45</v>
      </c>
      <c r="D16" s="85"/>
      <c r="E16" s="102"/>
      <c r="F16" s="99"/>
      <c r="G16" s="99"/>
      <c r="H16" s="60"/>
      <c r="I16" s="72" t="s">
        <v>45</v>
      </c>
      <c r="J16" s="75">
        <v>8.5</v>
      </c>
      <c r="K16" s="76" t="b">
        <v>1</v>
      </c>
      <c r="L16" s="85"/>
      <c r="M16" s="76" t="b">
        <v>0</v>
      </c>
      <c r="N16" s="85"/>
      <c r="O16" s="76" t="b">
        <v>0</v>
      </c>
      <c r="P16" s="85"/>
      <c r="Q16" s="76" t="b">
        <v>1</v>
      </c>
      <c r="R16" s="85"/>
      <c r="S16" s="76" t="b">
        <v>1</v>
      </c>
      <c r="T16" s="85"/>
      <c r="U16" s="76" t="b">
        <v>0</v>
      </c>
      <c r="V16" s="85"/>
      <c r="W16" s="76" t="b">
        <v>0</v>
      </c>
      <c r="X16" s="85"/>
      <c r="Y16" s="76" t="b">
        <v>1</v>
      </c>
      <c r="Z16" s="85"/>
      <c r="AA16" s="97"/>
      <c r="AB16" s="97"/>
      <c r="AC16" s="97"/>
      <c r="AD16" s="2"/>
      <c r="AE16" s="2"/>
      <c r="AF16" s="2"/>
    </row>
    <row r="17" spans="1:32" ht="15.6" customHeight="1">
      <c r="A17" s="54" t="s">
        <v>46</v>
      </c>
      <c r="B17" s="55" t="s">
        <v>47</v>
      </c>
      <c r="C17" s="90"/>
      <c r="D17" s="57">
        <v>8.1999999999999993</v>
      </c>
      <c r="E17" s="58">
        <v>0.3</v>
      </c>
      <c r="F17" s="99"/>
      <c r="G17" s="99"/>
      <c r="H17" s="60"/>
      <c r="I17" s="61" t="s">
        <v>48</v>
      </c>
      <c r="J17" s="62">
        <v>8.5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97"/>
      <c r="AB17" s="97"/>
      <c r="AC17" s="97"/>
      <c r="AD17" s="2"/>
      <c r="AE17" s="2"/>
      <c r="AF17" s="2"/>
    </row>
    <row r="18" spans="1:32" ht="15.6">
      <c r="A18" s="95"/>
      <c r="B18" s="91"/>
      <c r="C18" s="92"/>
      <c r="D18" s="88"/>
      <c r="E18" s="86"/>
      <c r="F18" s="99"/>
      <c r="G18" s="99"/>
      <c r="H18" s="60"/>
      <c r="I18" s="61" t="s">
        <v>47</v>
      </c>
      <c r="J18" s="62">
        <v>8.1999999999999993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97"/>
      <c r="AB18" s="97"/>
      <c r="AC18" s="97"/>
      <c r="AD18" s="2"/>
      <c r="AE18" s="2"/>
      <c r="AF18" s="2"/>
    </row>
    <row r="19" spans="1:32" ht="15.6">
      <c r="A19" s="96"/>
      <c r="B19" s="93"/>
      <c r="C19" s="94"/>
      <c r="D19" s="89"/>
      <c r="E19" s="87"/>
      <c r="F19" s="99"/>
      <c r="G19" s="99"/>
      <c r="H19" s="60"/>
      <c r="I19" s="61" t="s">
        <v>49</v>
      </c>
      <c r="J19" s="62">
        <v>7.5</v>
      </c>
      <c r="K19" s="63"/>
      <c r="L19" s="64"/>
      <c r="M19" s="63"/>
      <c r="N19" s="64"/>
      <c r="O19" s="63"/>
      <c r="P19" s="64"/>
      <c r="Q19" s="63"/>
      <c r="R19" s="64"/>
      <c r="S19" s="63"/>
      <c r="T19" s="64"/>
      <c r="U19" s="63"/>
      <c r="V19" s="64"/>
      <c r="W19" s="63"/>
      <c r="X19" s="64"/>
      <c r="Y19" s="63"/>
      <c r="Z19" s="64"/>
      <c r="AA19" s="97"/>
      <c r="AB19" s="97"/>
      <c r="AC19" s="97"/>
      <c r="AD19" s="2"/>
      <c r="AE19" s="2"/>
      <c r="AF19" s="2"/>
    </row>
    <row r="20" spans="1:32" ht="15.6" customHeight="1">
      <c r="A20" s="54" t="s">
        <v>50</v>
      </c>
      <c r="B20" s="55" t="s">
        <v>52</v>
      </c>
      <c r="C20" s="90"/>
      <c r="D20" s="57">
        <v>7.8</v>
      </c>
      <c r="E20" s="58">
        <v>0.3</v>
      </c>
      <c r="F20" s="99"/>
      <c r="G20" s="99"/>
      <c r="H20" s="60"/>
      <c r="I20" s="61" t="s">
        <v>51</v>
      </c>
      <c r="J20" s="62">
        <v>8.6</v>
      </c>
      <c r="K20" s="63"/>
      <c r="L20" s="64"/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64"/>
      <c r="Y20" s="63"/>
      <c r="Z20" s="64"/>
      <c r="AA20" s="97"/>
      <c r="AB20" s="97"/>
      <c r="AC20" s="97"/>
      <c r="AD20" s="2"/>
      <c r="AE20" s="2"/>
      <c r="AF20" s="2"/>
    </row>
    <row r="21" spans="1:32" ht="15.6">
      <c r="A21" s="96"/>
      <c r="B21" s="93"/>
      <c r="C21" s="94"/>
      <c r="D21" s="89"/>
      <c r="E21" s="87"/>
      <c r="F21" s="100"/>
      <c r="G21" s="100"/>
      <c r="H21" s="81"/>
      <c r="I21" s="61" t="s">
        <v>52</v>
      </c>
      <c r="J21" s="62">
        <v>7.8</v>
      </c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64"/>
      <c r="Y21" s="63"/>
      <c r="Z21" s="64"/>
      <c r="AA21" s="98"/>
      <c r="AB21" s="98"/>
      <c r="AC21" s="98"/>
      <c r="AD21" s="2"/>
      <c r="AE21" s="2"/>
      <c r="AF21" s="2"/>
    </row>
    <row r="22" spans="1:32" ht="15.6" customHeight="1">
      <c r="A22" s="43" t="s">
        <v>53</v>
      </c>
      <c r="B22" s="110"/>
      <c r="C22" s="110"/>
      <c r="D22" s="110"/>
      <c r="E22" s="110"/>
      <c r="F22" s="110"/>
      <c r="G22" s="110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109"/>
      <c r="AA22" s="107"/>
      <c r="AB22" s="108"/>
      <c r="AC22" s="108"/>
      <c r="AD22" s="2"/>
      <c r="AE22" s="2"/>
      <c r="AF22" s="2"/>
    </row>
    <row r="23" spans="1:32" ht="31.2">
      <c r="A23" s="50" t="s">
        <v>15</v>
      </c>
      <c r="B23" s="51" t="s">
        <v>16</v>
      </c>
      <c r="C23" s="106"/>
      <c r="D23" s="50" t="s">
        <v>17</v>
      </c>
      <c r="E23" s="50" t="s">
        <v>18</v>
      </c>
      <c r="F23" s="50" t="s">
        <v>19</v>
      </c>
      <c r="G23" s="50" t="s">
        <v>54</v>
      </c>
      <c r="H23" s="52"/>
      <c r="I23" s="53" t="s">
        <v>21</v>
      </c>
      <c r="J23" s="53" t="s">
        <v>22</v>
      </c>
      <c r="K23" s="53" t="s">
        <v>23</v>
      </c>
      <c r="L23" s="53" t="s">
        <v>17</v>
      </c>
      <c r="M23" s="53" t="s">
        <v>23</v>
      </c>
      <c r="N23" s="53" t="s">
        <v>17</v>
      </c>
      <c r="O23" s="53" t="s">
        <v>23</v>
      </c>
      <c r="P23" s="53" t="s">
        <v>17</v>
      </c>
      <c r="Q23" s="53" t="s">
        <v>23</v>
      </c>
      <c r="R23" s="53" t="s">
        <v>17</v>
      </c>
      <c r="S23" s="53" t="s">
        <v>23</v>
      </c>
      <c r="T23" s="53" t="s">
        <v>17</v>
      </c>
      <c r="U23" s="53" t="s">
        <v>23</v>
      </c>
      <c r="V23" s="53" t="s">
        <v>17</v>
      </c>
      <c r="W23" s="53" t="s">
        <v>23</v>
      </c>
      <c r="X23" s="53" t="s">
        <v>17</v>
      </c>
      <c r="Y23" s="53" t="s">
        <v>23</v>
      </c>
      <c r="Z23" s="53" t="s">
        <v>17</v>
      </c>
      <c r="AA23" s="51" t="s">
        <v>54</v>
      </c>
      <c r="AB23" s="105"/>
      <c r="AC23" s="106"/>
      <c r="AD23" s="2"/>
      <c r="AE23" s="2"/>
      <c r="AF23" s="2"/>
    </row>
    <row r="24" spans="1:32" ht="15.6" customHeight="1">
      <c r="A24" s="54" t="s">
        <v>55</v>
      </c>
      <c r="B24" s="55" t="s">
        <v>25</v>
      </c>
      <c r="C24" s="90"/>
      <c r="D24" s="57">
        <v>8.5</v>
      </c>
      <c r="E24" s="58">
        <v>0.4</v>
      </c>
      <c r="F24" s="59">
        <v>0.85299999999999998</v>
      </c>
      <c r="G24" s="59">
        <v>0.14699999999999999</v>
      </c>
      <c r="H24" s="60"/>
      <c r="I24" s="61" t="s">
        <v>25</v>
      </c>
      <c r="J24" s="62">
        <v>8.5</v>
      </c>
      <c r="K24" s="63"/>
      <c r="L24" s="6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5">
        <v>0.13965</v>
      </c>
      <c r="AB24" s="65">
        <v>0.14699999999999999</v>
      </c>
      <c r="AC24" s="65">
        <v>0.15434999999999999</v>
      </c>
      <c r="AD24" s="2"/>
      <c r="AE24" s="2"/>
      <c r="AF24" s="2"/>
    </row>
    <row r="25" spans="1:32" ht="15.6">
      <c r="A25" s="96"/>
      <c r="B25" s="93"/>
      <c r="C25" s="94"/>
      <c r="D25" s="89"/>
      <c r="E25" s="87"/>
      <c r="F25" s="99"/>
      <c r="G25" s="99"/>
      <c r="H25" s="60"/>
      <c r="I25" s="61" t="s">
        <v>26</v>
      </c>
      <c r="J25" s="62">
        <v>7.5</v>
      </c>
      <c r="K25" s="63"/>
      <c r="L25" s="6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97"/>
      <c r="AB25" s="97"/>
      <c r="AC25" s="97"/>
      <c r="AD25" s="2"/>
      <c r="AE25" s="2"/>
      <c r="AF25" s="2"/>
    </row>
    <row r="26" spans="1:32" ht="31.2">
      <c r="A26" s="70" t="s">
        <v>56</v>
      </c>
      <c r="B26" s="71" t="b">
        <v>0</v>
      </c>
      <c r="C26" s="72" t="s">
        <v>33</v>
      </c>
      <c r="D26" s="73">
        <v>8.5</v>
      </c>
      <c r="E26" s="74">
        <v>0.3</v>
      </c>
      <c r="F26" s="99"/>
      <c r="G26" s="99"/>
      <c r="H26" s="60"/>
      <c r="I26" s="72" t="s">
        <v>33</v>
      </c>
      <c r="J26" s="75">
        <v>8.8000000000000007</v>
      </c>
      <c r="K26" s="76" t="b">
        <v>1</v>
      </c>
      <c r="L26" s="73">
        <v>9.1999999999999993</v>
      </c>
      <c r="M26" s="76" t="b">
        <v>0</v>
      </c>
      <c r="N26" s="73">
        <v>7.8</v>
      </c>
      <c r="O26" s="76" t="b">
        <v>1</v>
      </c>
      <c r="P26" s="73">
        <v>9</v>
      </c>
      <c r="Q26" s="76" t="b">
        <v>0</v>
      </c>
      <c r="R26" s="73">
        <v>9</v>
      </c>
      <c r="S26" s="76" t="b">
        <v>1</v>
      </c>
      <c r="T26" s="73">
        <v>9</v>
      </c>
      <c r="U26" s="76" t="b">
        <v>1</v>
      </c>
      <c r="V26" s="73">
        <v>8.8000000000000007</v>
      </c>
      <c r="W26" s="76" t="b">
        <v>0</v>
      </c>
      <c r="X26" s="73">
        <v>8.5</v>
      </c>
      <c r="Y26" s="76" t="b">
        <v>0</v>
      </c>
      <c r="Z26" s="73">
        <v>8.5</v>
      </c>
      <c r="AA26" s="97"/>
      <c r="AB26" s="97"/>
      <c r="AC26" s="97"/>
      <c r="AD26" s="2"/>
      <c r="AE26" s="2"/>
      <c r="AF26" s="2"/>
    </row>
    <row r="27" spans="1:32" ht="31.2">
      <c r="A27" s="103"/>
      <c r="B27" s="71" t="b">
        <v>1</v>
      </c>
      <c r="C27" s="72" t="s">
        <v>34</v>
      </c>
      <c r="D27" s="84"/>
      <c r="E27" s="101"/>
      <c r="F27" s="99"/>
      <c r="G27" s="99"/>
      <c r="H27" s="60"/>
      <c r="I27" s="72" t="s">
        <v>34</v>
      </c>
      <c r="J27" s="75">
        <v>8.5</v>
      </c>
      <c r="K27" s="77" t="b">
        <v>1</v>
      </c>
      <c r="L27" s="84"/>
      <c r="M27" s="77" t="b">
        <v>0</v>
      </c>
      <c r="N27" s="84"/>
      <c r="O27" s="77" t="b">
        <v>1</v>
      </c>
      <c r="P27" s="84"/>
      <c r="Q27" s="77" t="b">
        <v>1</v>
      </c>
      <c r="R27" s="84"/>
      <c r="S27" s="77" t="b">
        <v>0</v>
      </c>
      <c r="T27" s="84"/>
      <c r="U27" s="77" t="b">
        <v>0</v>
      </c>
      <c r="V27" s="84"/>
      <c r="W27" s="77" t="b">
        <v>1</v>
      </c>
      <c r="X27" s="84"/>
      <c r="Y27" s="77" t="b">
        <v>0</v>
      </c>
      <c r="Z27" s="84"/>
      <c r="AA27" s="97"/>
      <c r="AB27" s="97"/>
      <c r="AC27" s="97"/>
      <c r="AD27" s="2"/>
      <c r="AE27" s="2"/>
      <c r="AF27" s="2"/>
    </row>
    <row r="28" spans="1:32" ht="15.6">
      <c r="A28" s="104"/>
      <c r="B28" s="71" t="b">
        <v>0</v>
      </c>
      <c r="C28" s="72" t="s">
        <v>35</v>
      </c>
      <c r="D28" s="85"/>
      <c r="E28" s="102"/>
      <c r="F28" s="99"/>
      <c r="G28" s="99"/>
      <c r="H28" s="60"/>
      <c r="I28" s="72" t="s">
        <v>35</v>
      </c>
      <c r="J28" s="75">
        <v>8.5</v>
      </c>
      <c r="K28" s="76" t="b">
        <v>1</v>
      </c>
      <c r="L28" s="85"/>
      <c r="M28" s="76" t="b">
        <v>0</v>
      </c>
      <c r="N28" s="85"/>
      <c r="O28" s="76" t="b">
        <v>0</v>
      </c>
      <c r="P28" s="85"/>
      <c r="Q28" s="76" t="b">
        <v>1</v>
      </c>
      <c r="R28" s="85"/>
      <c r="S28" s="76" t="b">
        <v>1</v>
      </c>
      <c r="T28" s="85"/>
      <c r="U28" s="76" t="b">
        <v>0</v>
      </c>
      <c r="V28" s="85"/>
      <c r="W28" s="76" t="b">
        <v>0</v>
      </c>
      <c r="X28" s="85"/>
      <c r="Y28" s="76" t="b">
        <v>1</v>
      </c>
      <c r="Z28" s="85"/>
      <c r="AA28" s="97"/>
      <c r="AB28" s="97"/>
      <c r="AC28" s="97"/>
      <c r="AD28" s="2"/>
      <c r="AE28" s="2"/>
      <c r="AF28" s="2"/>
    </row>
    <row r="29" spans="1:32" ht="15.6" customHeight="1">
      <c r="A29" s="54" t="s">
        <v>57</v>
      </c>
      <c r="B29" s="55" t="s">
        <v>37</v>
      </c>
      <c r="C29" s="90"/>
      <c r="D29" s="57">
        <v>8.6</v>
      </c>
      <c r="E29" s="58">
        <v>0.3</v>
      </c>
      <c r="F29" s="99"/>
      <c r="G29" s="99"/>
      <c r="H29" s="60"/>
      <c r="I29" s="61" t="s">
        <v>37</v>
      </c>
      <c r="J29" s="62">
        <v>8.6</v>
      </c>
      <c r="K29" s="63"/>
      <c r="L29" s="6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97"/>
      <c r="AB29" s="97"/>
      <c r="AC29" s="97"/>
      <c r="AD29" s="2"/>
      <c r="AE29" s="2"/>
      <c r="AF29" s="2"/>
    </row>
    <row r="30" spans="1:32" ht="15.6">
      <c r="A30" s="96"/>
      <c r="B30" s="93"/>
      <c r="C30" s="94"/>
      <c r="D30" s="89"/>
      <c r="E30" s="87"/>
      <c r="F30" s="100"/>
      <c r="G30" s="100"/>
      <c r="H30" s="60"/>
      <c r="I30" s="61" t="s">
        <v>38</v>
      </c>
      <c r="J30" s="62">
        <v>7.8</v>
      </c>
      <c r="K30" s="63"/>
      <c r="L30" s="6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98"/>
      <c r="AB30" s="98"/>
      <c r="AC30" s="98"/>
      <c r="AD30" s="2"/>
      <c r="AE30" s="2"/>
      <c r="AF30" s="2"/>
    </row>
    <row r="31" spans="1:32" ht="15.6" customHeight="1">
      <c r="A31" s="43" t="s">
        <v>58</v>
      </c>
      <c r="B31" s="110"/>
      <c r="C31" s="110"/>
      <c r="D31" s="110"/>
      <c r="E31" s="110"/>
      <c r="F31" s="110"/>
      <c r="G31" s="110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109"/>
      <c r="AA31" s="107"/>
      <c r="AB31" s="108"/>
      <c r="AC31" s="108"/>
      <c r="AD31" s="2"/>
      <c r="AE31" s="2"/>
      <c r="AF31" s="2"/>
    </row>
    <row r="32" spans="1:32" ht="31.2">
      <c r="A32" s="50" t="s">
        <v>15</v>
      </c>
      <c r="B32" s="51" t="s">
        <v>16</v>
      </c>
      <c r="C32" s="106"/>
      <c r="D32" s="50" t="s">
        <v>17</v>
      </c>
      <c r="E32" s="50" t="s">
        <v>18</v>
      </c>
      <c r="F32" s="82" t="s">
        <v>40</v>
      </c>
      <c r="G32" s="82" t="s">
        <v>59</v>
      </c>
      <c r="H32" s="81"/>
      <c r="I32" s="53" t="s">
        <v>21</v>
      </c>
      <c r="J32" s="53" t="s">
        <v>22</v>
      </c>
      <c r="K32" s="53" t="s">
        <v>23</v>
      </c>
      <c r="L32" s="53" t="s">
        <v>17</v>
      </c>
      <c r="M32" s="53" t="s">
        <v>23</v>
      </c>
      <c r="N32" s="53" t="s">
        <v>17</v>
      </c>
      <c r="O32" s="53" t="s">
        <v>23</v>
      </c>
      <c r="P32" s="53" t="s">
        <v>17</v>
      </c>
      <c r="Q32" s="53" t="s">
        <v>23</v>
      </c>
      <c r="R32" s="53" t="s">
        <v>17</v>
      </c>
      <c r="S32" s="53" t="s">
        <v>23</v>
      </c>
      <c r="T32" s="53" t="s">
        <v>17</v>
      </c>
      <c r="U32" s="53" t="s">
        <v>23</v>
      </c>
      <c r="V32" s="53" t="s">
        <v>17</v>
      </c>
      <c r="W32" s="53" t="s">
        <v>23</v>
      </c>
      <c r="X32" s="53" t="s">
        <v>17</v>
      </c>
      <c r="Y32" s="53" t="s">
        <v>23</v>
      </c>
      <c r="Z32" s="53" t="s">
        <v>17</v>
      </c>
      <c r="AA32" s="51" t="s">
        <v>59</v>
      </c>
      <c r="AB32" s="105"/>
      <c r="AC32" s="106"/>
      <c r="AD32" s="2"/>
      <c r="AE32" s="2"/>
      <c r="AF32" s="2"/>
    </row>
    <row r="33" spans="1:32" ht="15.6">
      <c r="A33" s="70" t="s">
        <v>60</v>
      </c>
      <c r="B33" s="71" t="b">
        <v>1</v>
      </c>
      <c r="C33" s="72" t="s">
        <v>43</v>
      </c>
      <c r="D33" s="73">
        <v>9.1999999999999993</v>
      </c>
      <c r="E33" s="74">
        <v>0.6</v>
      </c>
      <c r="F33" s="59">
        <v>0.87999999999999901</v>
      </c>
      <c r="G33" s="59">
        <v>0.12</v>
      </c>
      <c r="H33" s="81"/>
      <c r="I33" s="72" t="s">
        <v>43</v>
      </c>
      <c r="J33" s="75">
        <v>8.6</v>
      </c>
      <c r="K33" s="76" t="b">
        <v>1</v>
      </c>
      <c r="L33" s="73">
        <v>9.1999999999999993</v>
      </c>
      <c r="M33" s="76" t="b">
        <v>0</v>
      </c>
      <c r="N33" s="73">
        <v>7.8</v>
      </c>
      <c r="O33" s="76" t="b">
        <v>1</v>
      </c>
      <c r="P33" s="73">
        <v>9</v>
      </c>
      <c r="Q33" s="76" t="b">
        <v>0</v>
      </c>
      <c r="R33" s="73">
        <v>9</v>
      </c>
      <c r="S33" s="76" t="b">
        <v>1</v>
      </c>
      <c r="T33" s="73">
        <v>9</v>
      </c>
      <c r="U33" s="76" t="b">
        <v>1</v>
      </c>
      <c r="V33" s="73">
        <v>8.6</v>
      </c>
      <c r="W33" s="76" t="b">
        <v>0</v>
      </c>
      <c r="X33" s="73">
        <v>8.6</v>
      </c>
      <c r="Y33" s="76" t="b">
        <v>0</v>
      </c>
      <c r="Z33" s="73">
        <v>8.5</v>
      </c>
      <c r="AA33" s="65">
        <v>0.114</v>
      </c>
      <c r="AB33" s="65">
        <v>0.12</v>
      </c>
      <c r="AC33" s="65">
        <v>0.126</v>
      </c>
      <c r="AD33" s="2"/>
      <c r="AE33" s="2"/>
      <c r="AF33" s="2"/>
    </row>
    <row r="34" spans="1:32" ht="15.6">
      <c r="A34" s="103"/>
      <c r="B34" s="71" t="b">
        <v>1</v>
      </c>
      <c r="C34" s="72" t="s">
        <v>44</v>
      </c>
      <c r="D34" s="84"/>
      <c r="E34" s="101"/>
      <c r="F34" s="99"/>
      <c r="G34" s="99"/>
      <c r="H34" s="81"/>
      <c r="I34" s="72" t="s">
        <v>44</v>
      </c>
      <c r="J34" s="75">
        <v>8.6</v>
      </c>
      <c r="K34" s="77" t="b">
        <v>1</v>
      </c>
      <c r="L34" s="84"/>
      <c r="M34" s="77" t="b">
        <v>0</v>
      </c>
      <c r="N34" s="84"/>
      <c r="O34" s="77" t="b">
        <v>1</v>
      </c>
      <c r="P34" s="84"/>
      <c r="Q34" s="77" t="b">
        <v>1</v>
      </c>
      <c r="R34" s="84"/>
      <c r="S34" s="77" t="b">
        <v>0</v>
      </c>
      <c r="T34" s="84"/>
      <c r="U34" s="77" t="b">
        <v>0</v>
      </c>
      <c r="V34" s="84"/>
      <c r="W34" s="77" t="b">
        <v>1</v>
      </c>
      <c r="X34" s="84"/>
      <c r="Y34" s="77" t="b">
        <v>0</v>
      </c>
      <c r="Z34" s="84"/>
      <c r="AA34" s="97"/>
      <c r="AB34" s="97"/>
      <c r="AC34" s="97"/>
      <c r="AD34" s="2"/>
      <c r="AE34" s="2"/>
      <c r="AF34" s="2"/>
    </row>
    <row r="35" spans="1:32" ht="15.6">
      <c r="A35" s="104"/>
      <c r="B35" s="71" t="b">
        <v>1</v>
      </c>
      <c r="C35" s="72" t="s">
        <v>45</v>
      </c>
      <c r="D35" s="85"/>
      <c r="E35" s="102"/>
      <c r="F35" s="99"/>
      <c r="G35" s="99"/>
      <c r="H35" s="81"/>
      <c r="I35" s="72" t="s">
        <v>45</v>
      </c>
      <c r="J35" s="75">
        <v>8.5</v>
      </c>
      <c r="K35" s="76" t="b">
        <v>1</v>
      </c>
      <c r="L35" s="85"/>
      <c r="M35" s="76" t="b">
        <v>0</v>
      </c>
      <c r="N35" s="85"/>
      <c r="O35" s="76" t="b">
        <v>0</v>
      </c>
      <c r="P35" s="85"/>
      <c r="Q35" s="76" t="b">
        <v>1</v>
      </c>
      <c r="R35" s="85"/>
      <c r="S35" s="76" t="b">
        <v>1</v>
      </c>
      <c r="T35" s="85"/>
      <c r="U35" s="76" t="b">
        <v>0</v>
      </c>
      <c r="V35" s="85"/>
      <c r="W35" s="76" t="b">
        <v>0</v>
      </c>
      <c r="X35" s="85"/>
      <c r="Y35" s="76" t="b">
        <v>1</v>
      </c>
      <c r="Z35" s="85"/>
      <c r="AA35" s="97"/>
      <c r="AB35" s="97"/>
      <c r="AC35" s="97"/>
      <c r="AD35" s="2"/>
      <c r="AE35" s="2"/>
      <c r="AF35" s="2"/>
    </row>
    <row r="36" spans="1:32" ht="15.6" customHeight="1">
      <c r="A36" s="54" t="s">
        <v>61</v>
      </c>
      <c r="B36" s="55" t="s">
        <v>62</v>
      </c>
      <c r="C36" s="90"/>
      <c r="D36" s="57">
        <v>8.1999999999999993</v>
      </c>
      <c r="E36" s="58">
        <v>0.4</v>
      </c>
      <c r="F36" s="99"/>
      <c r="G36" s="99"/>
      <c r="H36" s="81"/>
      <c r="I36" s="61" t="s">
        <v>63</v>
      </c>
      <c r="J36" s="62">
        <v>8.5</v>
      </c>
      <c r="K36" s="63"/>
      <c r="L36" s="64"/>
      <c r="M36" s="63"/>
      <c r="N36" s="64"/>
      <c r="O36" s="63"/>
      <c r="P36" s="64"/>
      <c r="Q36" s="63"/>
      <c r="R36" s="64"/>
      <c r="S36" s="63"/>
      <c r="T36" s="64"/>
      <c r="U36" s="63"/>
      <c r="V36" s="64"/>
      <c r="W36" s="63"/>
      <c r="X36" s="64"/>
      <c r="Y36" s="63"/>
      <c r="Z36" s="64"/>
      <c r="AA36" s="97"/>
      <c r="AB36" s="97"/>
      <c r="AC36" s="97"/>
      <c r="AD36" s="2"/>
      <c r="AE36" s="2"/>
      <c r="AF36" s="2"/>
    </row>
    <row r="37" spans="1:32" ht="15.6">
      <c r="A37" s="95"/>
      <c r="B37" s="91"/>
      <c r="C37" s="92"/>
      <c r="D37" s="88"/>
      <c r="E37" s="86"/>
      <c r="F37" s="99"/>
      <c r="G37" s="99"/>
      <c r="H37" s="81"/>
      <c r="I37" s="61" t="s">
        <v>62</v>
      </c>
      <c r="J37" s="62">
        <v>8.1999999999999993</v>
      </c>
      <c r="K37" s="63"/>
      <c r="L37" s="64"/>
      <c r="M37" s="63"/>
      <c r="N37" s="64"/>
      <c r="O37" s="63"/>
      <c r="P37" s="64"/>
      <c r="Q37" s="63"/>
      <c r="R37" s="64"/>
      <c r="S37" s="63"/>
      <c r="T37" s="64"/>
      <c r="U37" s="63"/>
      <c r="V37" s="64"/>
      <c r="W37" s="63"/>
      <c r="X37" s="64"/>
      <c r="Y37" s="63"/>
      <c r="Z37" s="64"/>
      <c r="AA37" s="97"/>
      <c r="AB37" s="97"/>
      <c r="AC37" s="97"/>
      <c r="AD37" s="2"/>
      <c r="AE37" s="2"/>
      <c r="AF37" s="2"/>
    </row>
    <row r="38" spans="1:32" ht="15.6">
      <c r="A38" s="96"/>
      <c r="B38" s="93"/>
      <c r="C38" s="94"/>
      <c r="D38" s="89"/>
      <c r="E38" s="87"/>
      <c r="F38" s="100"/>
      <c r="G38" s="100"/>
      <c r="H38" s="81"/>
      <c r="I38" s="61" t="s">
        <v>64</v>
      </c>
      <c r="J38" s="62">
        <v>7.5</v>
      </c>
      <c r="K38" s="63"/>
      <c r="L38" s="64"/>
      <c r="M38" s="63"/>
      <c r="N38" s="64"/>
      <c r="O38" s="63"/>
      <c r="P38" s="64"/>
      <c r="Q38" s="63"/>
      <c r="R38" s="64"/>
      <c r="S38" s="63"/>
      <c r="T38" s="64"/>
      <c r="U38" s="63"/>
      <c r="V38" s="64"/>
      <c r="W38" s="63"/>
      <c r="X38" s="64"/>
      <c r="Y38" s="63"/>
      <c r="Z38" s="64"/>
      <c r="AA38" s="98"/>
      <c r="AB38" s="98"/>
      <c r="AC38" s="98"/>
      <c r="AD38" s="2"/>
      <c r="AE38" s="2"/>
      <c r="AF38" s="2"/>
    </row>
    <row r="39" spans="1:32" ht="15.6" customHeight="1">
      <c r="A39" s="43" t="s">
        <v>65</v>
      </c>
      <c r="B39" s="110"/>
      <c r="C39" s="110"/>
      <c r="D39" s="110"/>
      <c r="E39" s="110"/>
      <c r="F39" s="110"/>
      <c r="G39" s="110"/>
      <c r="H39" s="45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109"/>
      <c r="AA39" s="107"/>
      <c r="AB39" s="108"/>
      <c r="AC39" s="108"/>
      <c r="AD39" s="2"/>
      <c r="AE39" s="2"/>
      <c r="AF39" s="2"/>
    </row>
    <row r="40" spans="1:32" ht="31.2">
      <c r="A40" s="50" t="s">
        <v>15</v>
      </c>
      <c r="B40" s="51" t="s">
        <v>16</v>
      </c>
      <c r="C40" s="106"/>
      <c r="D40" s="50" t="s">
        <v>17</v>
      </c>
      <c r="E40" s="50" t="s">
        <v>18</v>
      </c>
      <c r="F40" s="50" t="s">
        <v>19</v>
      </c>
      <c r="G40" s="83" t="s">
        <v>66</v>
      </c>
      <c r="H40" s="52"/>
      <c r="I40" s="53" t="s">
        <v>21</v>
      </c>
      <c r="J40" s="53" t="s">
        <v>22</v>
      </c>
      <c r="K40" s="53" t="s">
        <v>23</v>
      </c>
      <c r="L40" s="53" t="s">
        <v>17</v>
      </c>
      <c r="M40" s="53" t="s">
        <v>23</v>
      </c>
      <c r="N40" s="53" t="s">
        <v>17</v>
      </c>
      <c r="O40" s="53" t="s">
        <v>23</v>
      </c>
      <c r="P40" s="53" t="s">
        <v>17</v>
      </c>
      <c r="Q40" s="53" t="s">
        <v>23</v>
      </c>
      <c r="R40" s="53" t="s">
        <v>17</v>
      </c>
      <c r="S40" s="53" t="s">
        <v>23</v>
      </c>
      <c r="T40" s="53" t="s">
        <v>17</v>
      </c>
      <c r="U40" s="53" t="s">
        <v>23</v>
      </c>
      <c r="V40" s="53" t="s">
        <v>17</v>
      </c>
      <c r="W40" s="53" t="s">
        <v>23</v>
      </c>
      <c r="X40" s="53" t="s">
        <v>17</v>
      </c>
      <c r="Y40" s="53" t="s">
        <v>23</v>
      </c>
      <c r="Z40" s="53" t="s">
        <v>17</v>
      </c>
      <c r="AA40" s="51" t="s">
        <v>66</v>
      </c>
      <c r="AB40" s="105"/>
      <c r="AC40" s="106"/>
      <c r="AD40" s="2"/>
      <c r="AE40" s="2"/>
      <c r="AF40" s="2"/>
    </row>
    <row r="41" spans="1:32" ht="15.6" customHeight="1">
      <c r="A41" s="54" t="s">
        <v>67</v>
      </c>
      <c r="B41" s="55" t="s">
        <v>25</v>
      </c>
      <c r="C41" s="90"/>
      <c r="D41" s="57">
        <v>8.5</v>
      </c>
      <c r="E41" s="58">
        <v>0.25</v>
      </c>
      <c r="F41" s="59">
        <v>0.86349999999999905</v>
      </c>
      <c r="G41" s="59">
        <v>0.13650000000000001</v>
      </c>
      <c r="H41" s="60"/>
      <c r="I41" s="61" t="s">
        <v>25</v>
      </c>
      <c r="J41" s="62">
        <v>8.5</v>
      </c>
      <c r="K41" s="63"/>
      <c r="L41" s="64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5">
        <v>0.12967500000000001</v>
      </c>
      <c r="AB41" s="65">
        <v>0.13650000000000001</v>
      </c>
      <c r="AC41" s="65">
        <v>0.14332500000000001</v>
      </c>
      <c r="AD41" s="2"/>
      <c r="AE41" s="2"/>
      <c r="AF41" s="2"/>
    </row>
    <row r="42" spans="1:32" ht="15.6">
      <c r="A42" s="96"/>
      <c r="B42" s="93"/>
      <c r="C42" s="94"/>
      <c r="D42" s="89"/>
      <c r="E42" s="87"/>
      <c r="F42" s="99"/>
      <c r="G42" s="99"/>
      <c r="H42" s="60"/>
      <c r="I42" s="61" t="s">
        <v>26</v>
      </c>
      <c r="J42" s="62">
        <v>7.5</v>
      </c>
      <c r="K42" s="63"/>
      <c r="L42" s="64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97"/>
      <c r="AB42" s="97"/>
      <c r="AC42" s="97"/>
      <c r="AD42" s="2"/>
      <c r="AE42" s="2"/>
      <c r="AF42" s="2"/>
    </row>
    <row r="43" spans="1:32" ht="15.6">
      <c r="A43" s="70" t="s">
        <v>68</v>
      </c>
      <c r="B43" s="71" t="b">
        <v>1</v>
      </c>
      <c r="C43" s="72" t="s">
        <v>69</v>
      </c>
      <c r="D43" s="73">
        <v>9</v>
      </c>
      <c r="E43" s="74">
        <v>0.25</v>
      </c>
      <c r="F43" s="99"/>
      <c r="G43" s="99"/>
      <c r="H43" s="60"/>
      <c r="I43" s="72" t="s">
        <v>69</v>
      </c>
      <c r="J43" s="75">
        <v>8.5</v>
      </c>
      <c r="K43" s="76" t="b">
        <v>1</v>
      </c>
      <c r="L43" s="73">
        <v>9</v>
      </c>
      <c r="M43" s="76" t="b">
        <v>0</v>
      </c>
      <c r="N43" s="73">
        <v>7.8</v>
      </c>
      <c r="O43" s="76" t="b">
        <v>1</v>
      </c>
      <c r="P43" s="73">
        <v>8.5</v>
      </c>
      <c r="Q43" s="76" t="b">
        <v>0</v>
      </c>
      <c r="R43" s="73">
        <v>8.5</v>
      </c>
      <c r="S43" s="63"/>
      <c r="T43" s="63"/>
      <c r="U43" s="63"/>
      <c r="V43" s="63"/>
      <c r="W43" s="63"/>
      <c r="X43" s="63"/>
      <c r="Y43" s="63"/>
      <c r="Z43" s="63"/>
      <c r="AA43" s="97"/>
      <c r="AB43" s="97"/>
      <c r="AC43" s="97"/>
      <c r="AD43" s="2"/>
      <c r="AE43" s="2"/>
      <c r="AF43" s="2"/>
    </row>
    <row r="44" spans="1:32" ht="15.6">
      <c r="A44" s="104"/>
      <c r="B44" s="71" t="b">
        <v>1</v>
      </c>
      <c r="C44" s="72" t="s">
        <v>70</v>
      </c>
      <c r="D44" s="85"/>
      <c r="E44" s="102"/>
      <c r="F44" s="99"/>
      <c r="G44" s="99"/>
      <c r="H44" s="60"/>
      <c r="I44" s="72" t="s">
        <v>70</v>
      </c>
      <c r="J44" s="75">
        <v>8.5</v>
      </c>
      <c r="K44" s="77" t="b">
        <v>1</v>
      </c>
      <c r="L44" s="85"/>
      <c r="M44" s="77" t="b">
        <v>0</v>
      </c>
      <c r="N44" s="85"/>
      <c r="O44" s="77" t="b">
        <v>0</v>
      </c>
      <c r="P44" s="85"/>
      <c r="Q44" s="77" t="b">
        <v>1</v>
      </c>
      <c r="R44" s="85"/>
      <c r="S44" s="63"/>
      <c r="T44" s="63"/>
      <c r="U44" s="63"/>
      <c r="V44" s="63"/>
      <c r="W44" s="63"/>
      <c r="X44" s="63"/>
      <c r="Y44" s="63"/>
      <c r="Z44" s="63"/>
      <c r="AA44" s="97"/>
      <c r="AB44" s="97"/>
      <c r="AC44" s="97"/>
      <c r="AD44" s="2"/>
      <c r="AE44" s="2"/>
      <c r="AF44" s="2"/>
    </row>
    <row r="45" spans="1:32" ht="31.2">
      <c r="A45" s="70" t="s">
        <v>71</v>
      </c>
      <c r="B45" s="71" t="b">
        <v>0</v>
      </c>
      <c r="C45" s="72" t="s">
        <v>33</v>
      </c>
      <c r="D45" s="73">
        <v>8.5</v>
      </c>
      <c r="E45" s="74">
        <v>0.4</v>
      </c>
      <c r="F45" s="99"/>
      <c r="G45" s="99"/>
      <c r="H45" s="60"/>
      <c r="I45" s="72" t="s">
        <v>33</v>
      </c>
      <c r="J45" s="75">
        <v>8.8000000000000007</v>
      </c>
      <c r="K45" s="76" t="b">
        <v>1</v>
      </c>
      <c r="L45" s="73">
        <v>9.1999999999999993</v>
      </c>
      <c r="M45" s="76" t="b">
        <v>0</v>
      </c>
      <c r="N45" s="73">
        <v>7.6</v>
      </c>
      <c r="O45" s="76" t="b">
        <v>1</v>
      </c>
      <c r="P45" s="73">
        <v>9</v>
      </c>
      <c r="Q45" s="76" t="b">
        <v>0</v>
      </c>
      <c r="R45" s="73">
        <v>9</v>
      </c>
      <c r="S45" s="76" t="b">
        <v>1</v>
      </c>
      <c r="T45" s="73">
        <v>9</v>
      </c>
      <c r="U45" s="76" t="b">
        <v>1</v>
      </c>
      <c r="V45" s="73">
        <v>8.8000000000000007</v>
      </c>
      <c r="W45" s="76" t="b">
        <v>0</v>
      </c>
      <c r="X45" s="73">
        <v>8.5</v>
      </c>
      <c r="Y45" s="76" t="b">
        <v>0</v>
      </c>
      <c r="Z45" s="73">
        <v>8.5</v>
      </c>
      <c r="AA45" s="97"/>
      <c r="AB45" s="97"/>
      <c r="AC45" s="97"/>
      <c r="AD45" s="2"/>
      <c r="AE45" s="2"/>
      <c r="AF45" s="2"/>
    </row>
    <row r="46" spans="1:32" ht="31.2">
      <c r="A46" s="103"/>
      <c r="B46" s="71" t="b">
        <v>1</v>
      </c>
      <c r="C46" s="72" t="s">
        <v>34</v>
      </c>
      <c r="D46" s="84"/>
      <c r="E46" s="101"/>
      <c r="F46" s="99"/>
      <c r="G46" s="99"/>
      <c r="H46" s="60"/>
      <c r="I46" s="72" t="s">
        <v>34</v>
      </c>
      <c r="J46" s="75">
        <v>8.5</v>
      </c>
      <c r="K46" s="77" t="b">
        <v>1</v>
      </c>
      <c r="L46" s="84"/>
      <c r="M46" s="77" t="b">
        <v>0</v>
      </c>
      <c r="N46" s="84"/>
      <c r="O46" s="77" t="b">
        <v>1</v>
      </c>
      <c r="P46" s="84"/>
      <c r="Q46" s="77" t="b">
        <v>1</v>
      </c>
      <c r="R46" s="84"/>
      <c r="S46" s="77" t="b">
        <v>0</v>
      </c>
      <c r="T46" s="84"/>
      <c r="U46" s="77" t="b">
        <v>0</v>
      </c>
      <c r="V46" s="84"/>
      <c r="W46" s="77" t="b">
        <v>1</v>
      </c>
      <c r="X46" s="84"/>
      <c r="Y46" s="77" t="b">
        <v>0</v>
      </c>
      <c r="Z46" s="84"/>
      <c r="AA46" s="97"/>
      <c r="AB46" s="97"/>
      <c r="AC46" s="97"/>
      <c r="AD46" s="2"/>
      <c r="AE46" s="2"/>
      <c r="AF46" s="2"/>
    </row>
    <row r="47" spans="1:32" ht="15.6">
      <c r="A47" s="104"/>
      <c r="B47" s="71" t="b">
        <v>0</v>
      </c>
      <c r="C47" s="72" t="s">
        <v>35</v>
      </c>
      <c r="D47" s="85"/>
      <c r="E47" s="102"/>
      <c r="F47" s="99"/>
      <c r="G47" s="99"/>
      <c r="H47" s="60"/>
      <c r="I47" s="72" t="s">
        <v>35</v>
      </c>
      <c r="J47" s="75">
        <v>8.5</v>
      </c>
      <c r="K47" s="76" t="b">
        <v>1</v>
      </c>
      <c r="L47" s="85"/>
      <c r="M47" s="76" t="b">
        <v>0</v>
      </c>
      <c r="N47" s="85"/>
      <c r="O47" s="76" t="b">
        <v>0</v>
      </c>
      <c r="P47" s="85"/>
      <c r="Q47" s="76" t="b">
        <v>1</v>
      </c>
      <c r="R47" s="85"/>
      <c r="S47" s="76" t="b">
        <v>1</v>
      </c>
      <c r="T47" s="85"/>
      <c r="U47" s="76" t="b">
        <v>0</v>
      </c>
      <c r="V47" s="85"/>
      <c r="W47" s="76" t="b">
        <v>0</v>
      </c>
      <c r="X47" s="85"/>
      <c r="Y47" s="76" t="b">
        <v>1</v>
      </c>
      <c r="Z47" s="85"/>
      <c r="AA47" s="97"/>
      <c r="AB47" s="97"/>
      <c r="AC47" s="97"/>
      <c r="AD47" s="2"/>
      <c r="AE47" s="2"/>
      <c r="AF47" s="2"/>
    </row>
    <row r="48" spans="1:32" ht="15.6" customHeight="1">
      <c r="A48" s="54" t="s">
        <v>72</v>
      </c>
      <c r="B48" s="55" t="s">
        <v>37</v>
      </c>
      <c r="C48" s="90"/>
      <c r="D48" s="57">
        <v>8.6</v>
      </c>
      <c r="E48" s="58">
        <v>0.1</v>
      </c>
      <c r="F48" s="99"/>
      <c r="G48" s="99"/>
      <c r="H48" s="60"/>
      <c r="I48" s="61" t="s">
        <v>37</v>
      </c>
      <c r="J48" s="62">
        <v>8.6</v>
      </c>
      <c r="K48" s="63"/>
      <c r="L48" s="64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97"/>
      <c r="AB48" s="97"/>
      <c r="AC48" s="97"/>
      <c r="AD48" s="2"/>
      <c r="AE48" s="2"/>
      <c r="AF48" s="2"/>
    </row>
    <row r="49" spans="1:32" ht="15.6">
      <c r="A49" s="96"/>
      <c r="B49" s="93"/>
      <c r="C49" s="94"/>
      <c r="D49" s="89"/>
      <c r="E49" s="87"/>
      <c r="F49" s="100"/>
      <c r="G49" s="100"/>
      <c r="H49" s="60"/>
      <c r="I49" s="61" t="s">
        <v>38</v>
      </c>
      <c r="J49" s="62">
        <v>7.8</v>
      </c>
      <c r="K49" s="63"/>
      <c r="L49" s="64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98"/>
      <c r="AB49" s="98"/>
      <c r="AC49" s="98"/>
      <c r="AD49" s="2"/>
      <c r="AE49" s="2"/>
      <c r="AF49" s="2"/>
    </row>
    <row r="50" spans="1:32" ht="15.6" customHeight="1">
      <c r="A50" s="43" t="s">
        <v>73</v>
      </c>
      <c r="B50" s="110"/>
      <c r="C50" s="110"/>
      <c r="D50" s="110"/>
      <c r="E50" s="110"/>
      <c r="F50" s="110"/>
      <c r="G50" s="110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109"/>
      <c r="AA50" s="107"/>
      <c r="AB50" s="108"/>
      <c r="AC50" s="108"/>
      <c r="AD50" s="2"/>
      <c r="AE50" s="2"/>
      <c r="AF50" s="2"/>
    </row>
    <row r="51" spans="1:32" ht="31.2">
      <c r="A51" s="50" t="s">
        <v>15</v>
      </c>
      <c r="B51" s="51" t="s">
        <v>16</v>
      </c>
      <c r="C51" s="106"/>
      <c r="D51" s="50" t="s">
        <v>17</v>
      </c>
      <c r="E51" s="50" t="s">
        <v>18</v>
      </c>
      <c r="F51" s="50" t="s">
        <v>40</v>
      </c>
      <c r="G51" s="50" t="s">
        <v>74</v>
      </c>
      <c r="H51" s="52"/>
      <c r="I51" s="53" t="s">
        <v>21</v>
      </c>
      <c r="J51" s="53" t="s">
        <v>22</v>
      </c>
      <c r="K51" s="53" t="s">
        <v>23</v>
      </c>
      <c r="L51" s="53" t="s">
        <v>17</v>
      </c>
      <c r="M51" s="53" t="s">
        <v>23</v>
      </c>
      <c r="N51" s="53" t="s">
        <v>17</v>
      </c>
      <c r="O51" s="53" t="s">
        <v>23</v>
      </c>
      <c r="P51" s="53" t="s">
        <v>17</v>
      </c>
      <c r="Q51" s="53" t="s">
        <v>23</v>
      </c>
      <c r="R51" s="53" t="s">
        <v>17</v>
      </c>
      <c r="S51" s="53" t="s">
        <v>23</v>
      </c>
      <c r="T51" s="53" t="s">
        <v>17</v>
      </c>
      <c r="U51" s="53" t="s">
        <v>23</v>
      </c>
      <c r="V51" s="53" t="s">
        <v>17</v>
      </c>
      <c r="W51" s="53" t="s">
        <v>23</v>
      </c>
      <c r="X51" s="53" t="s">
        <v>17</v>
      </c>
      <c r="Y51" s="53" t="s">
        <v>23</v>
      </c>
      <c r="Z51" s="53" t="s">
        <v>17</v>
      </c>
      <c r="AA51" s="51" t="s">
        <v>74</v>
      </c>
      <c r="AB51" s="105"/>
      <c r="AC51" s="106"/>
      <c r="AD51" s="2"/>
      <c r="AE51" s="2"/>
      <c r="AF51" s="2"/>
    </row>
    <row r="52" spans="1:32" ht="15.6">
      <c r="A52" s="70" t="s">
        <v>75</v>
      </c>
      <c r="B52" s="71" t="b">
        <v>1</v>
      </c>
      <c r="C52" s="72" t="s">
        <v>43</v>
      </c>
      <c r="D52" s="73">
        <v>9.1999999999999993</v>
      </c>
      <c r="E52" s="74">
        <v>0.4</v>
      </c>
      <c r="F52" s="59">
        <v>0.871999999999999</v>
      </c>
      <c r="G52" s="59">
        <v>0.128</v>
      </c>
      <c r="H52" s="60"/>
      <c r="I52" s="72" t="s">
        <v>43</v>
      </c>
      <c r="J52" s="75">
        <v>8.6</v>
      </c>
      <c r="K52" s="76" t="b">
        <v>1</v>
      </c>
      <c r="L52" s="73">
        <v>9.1999999999999993</v>
      </c>
      <c r="M52" s="76" t="b">
        <v>0</v>
      </c>
      <c r="N52" s="73">
        <v>7.8</v>
      </c>
      <c r="O52" s="76" t="b">
        <v>1</v>
      </c>
      <c r="P52" s="73">
        <v>9</v>
      </c>
      <c r="Q52" s="76" t="b">
        <v>0</v>
      </c>
      <c r="R52" s="73">
        <v>9</v>
      </c>
      <c r="S52" s="76" t="b">
        <v>1</v>
      </c>
      <c r="T52" s="73">
        <v>9</v>
      </c>
      <c r="U52" s="76" t="b">
        <v>1</v>
      </c>
      <c r="V52" s="73">
        <v>8.6</v>
      </c>
      <c r="W52" s="76" t="b">
        <v>0</v>
      </c>
      <c r="X52" s="73">
        <v>8.6</v>
      </c>
      <c r="Y52" s="76" t="b">
        <v>0</v>
      </c>
      <c r="Z52" s="73">
        <v>8.5</v>
      </c>
      <c r="AA52" s="65">
        <v>0.1216</v>
      </c>
      <c r="AB52" s="65">
        <v>0.128</v>
      </c>
      <c r="AC52" s="65">
        <v>0.13439999999999999</v>
      </c>
      <c r="AD52" s="2"/>
      <c r="AE52" s="2"/>
      <c r="AF52" s="2"/>
    </row>
    <row r="53" spans="1:32" ht="15.6">
      <c r="A53" s="103"/>
      <c r="B53" s="71" t="b">
        <v>1</v>
      </c>
      <c r="C53" s="72" t="s">
        <v>44</v>
      </c>
      <c r="D53" s="84"/>
      <c r="E53" s="101"/>
      <c r="F53" s="99"/>
      <c r="G53" s="99"/>
      <c r="H53" s="60"/>
      <c r="I53" s="72" t="s">
        <v>44</v>
      </c>
      <c r="J53" s="75">
        <v>8.6</v>
      </c>
      <c r="K53" s="77" t="b">
        <v>1</v>
      </c>
      <c r="L53" s="84"/>
      <c r="M53" s="77" t="b">
        <v>0</v>
      </c>
      <c r="N53" s="84"/>
      <c r="O53" s="77" t="b">
        <v>1</v>
      </c>
      <c r="P53" s="84"/>
      <c r="Q53" s="77" t="b">
        <v>1</v>
      </c>
      <c r="R53" s="84"/>
      <c r="S53" s="77" t="b">
        <v>0</v>
      </c>
      <c r="T53" s="84"/>
      <c r="U53" s="77" t="b">
        <v>0</v>
      </c>
      <c r="V53" s="84"/>
      <c r="W53" s="77" t="b">
        <v>1</v>
      </c>
      <c r="X53" s="84"/>
      <c r="Y53" s="77" t="b">
        <v>0</v>
      </c>
      <c r="Z53" s="84"/>
      <c r="AA53" s="97"/>
      <c r="AB53" s="97"/>
      <c r="AC53" s="97"/>
      <c r="AD53" s="2"/>
      <c r="AE53" s="2"/>
      <c r="AF53" s="2"/>
    </row>
    <row r="54" spans="1:32" ht="15.6">
      <c r="A54" s="104"/>
      <c r="B54" s="71" t="b">
        <v>1</v>
      </c>
      <c r="C54" s="72" t="s">
        <v>45</v>
      </c>
      <c r="D54" s="85"/>
      <c r="E54" s="102"/>
      <c r="F54" s="99"/>
      <c r="G54" s="99"/>
      <c r="H54" s="60"/>
      <c r="I54" s="72" t="s">
        <v>45</v>
      </c>
      <c r="J54" s="75">
        <v>8.5</v>
      </c>
      <c r="K54" s="76" t="b">
        <v>1</v>
      </c>
      <c r="L54" s="85"/>
      <c r="M54" s="76" t="b">
        <v>0</v>
      </c>
      <c r="N54" s="85"/>
      <c r="O54" s="76" t="b">
        <v>0</v>
      </c>
      <c r="P54" s="85"/>
      <c r="Q54" s="76" t="b">
        <v>1</v>
      </c>
      <c r="R54" s="85"/>
      <c r="S54" s="76" t="b">
        <v>1</v>
      </c>
      <c r="T54" s="85"/>
      <c r="U54" s="76" t="b">
        <v>0</v>
      </c>
      <c r="V54" s="85"/>
      <c r="W54" s="76" t="b">
        <v>0</v>
      </c>
      <c r="X54" s="85"/>
      <c r="Y54" s="76" t="b">
        <v>1</v>
      </c>
      <c r="Z54" s="85"/>
      <c r="AA54" s="97"/>
      <c r="AB54" s="97"/>
      <c r="AC54" s="97"/>
      <c r="AD54" s="2"/>
      <c r="AE54" s="2"/>
      <c r="AF54" s="2"/>
    </row>
    <row r="55" spans="1:32" ht="15.6" customHeight="1">
      <c r="A55" s="54" t="s">
        <v>76</v>
      </c>
      <c r="B55" s="55" t="s">
        <v>77</v>
      </c>
      <c r="C55" s="90"/>
      <c r="D55" s="57">
        <v>8.1999999999999993</v>
      </c>
      <c r="E55" s="58">
        <v>0.3</v>
      </c>
      <c r="F55" s="99"/>
      <c r="G55" s="99"/>
      <c r="H55" s="60"/>
      <c r="I55" s="61" t="s">
        <v>78</v>
      </c>
      <c r="J55" s="62">
        <v>8.5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97"/>
      <c r="AB55" s="97"/>
      <c r="AC55" s="97"/>
      <c r="AD55" s="2"/>
      <c r="AE55" s="2"/>
      <c r="AF55" s="2"/>
    </row>
    <row r="56" spans="1:32" ht="15.6">
      <c r="A56" s="95"/>
      <c r="B56" s="91"/>
      <c r="C56" s="92"/>
      <c r="D56" s="88"/>
      <c r="E56" s="86"/>
      <c r="F56" s="99"/>
      <c r="G56" s="99"/>
      <c r="H56" s="60"/>
      <c r="I56" s="61" t="s">
        <v>77</v>
      </c>
      <c r="J56" s="62">
        <v>8.1999999999999993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97"/>
      <c r="AB56" s="97"/>
      <c r="AC56" s="97"/>
      <c r="AD56" s="2"/>
      <c r="AE56" s="2"/>
      <c r="AF56" s="2"/>
    </row>
    <row r="57" spans="1:32" ht="15.6">
      <c r="A57" s="96"/>
      <c r="B57" s="93"/>
      <c r="C57" s="94"/>
      <c r="D57" s="89"/>
      <c r="E57" s="87"/>
      <c r="F57" s="99"/>
      <c r="G57" s="99"/>
      <c r="H57" s="60"/>
      <c r="I57" s="61" t="s">
        <v>79</v>
      </c>
      <c r="J57" s="62">
        <v>7.5</v>
      </c>
      <c r="K57" s="63"/>
      <c r="L57" s="64"/>
      <c r="M57" s="63"/>
      <c r="N57" s="64"/>
      <c r="O57" s="63"/>
      <c r="P57" s="64"/>
      <c r="Q57" s="63"/>
      <c r="R57" s="64"/>
      <c r="S57" s="63"/>
      <c r="T57" s="64"/>
      <c r="U57" s="63"/>
      <c r="V57" s="64"/>
      <c r="W57" s="63"/>
      <c r="X57" s="64"/>
      <c r="Y57" s="63"/>
      <c r="Z57" s="64"/>
      <c r="AA57" s="97"/>
      <c r="AB57" s="97"/>
      <c r="AC57" s="97"/>
      <c r="AD57" s="2"/>
      <c r="AE57" s="2"/>
      <c r="AF57" s="2"/>
    </row>
    <row r="58" spans="1:32" ht="15.6" customHeight="1">
      <c r="A58" s="54" t="s">
        <v>80</v>
      </c>
      <c r="B58" s="55" t="s">
        <v>51</v>
      </c>
      <c r="C58" s="90"/>
      <c r="D58" s="57">
        <v>8.6</v>
      </c>
      <c r="E58" s="58">
        <v>0.3</v>
      </c>
      <c r="F58" s="99"/>
      <c r="G58" s="99"/>
      <c r="H58" s="60"/>
      <c r="I58" s="61" t="s">
        <v>51</v>
      </c>
      <c r="J58" s="62">
        <v>8.6</v>
      </c>
      <c r="K58" s="63"/>
      <c r="L58" s="64"/>
      <c r="M58" s="63"/>
      <c r="N58" s="64"/>
      <c r="O58" s="63"/>
      <c r="P58" s="64"/>
      <c r="Q58" s="63"/>
      <c r="R58" s="64"/>
      <c r="S58" s="63"/>
      <c r="T58" s="64"/>
      <c r="U58" s="63"/>
      <c r="V58" s="64"/>
      <c r="W58" s="63"/>
      <c r="X58" s="64"/>
      <c r="Y58" s="63"/>
      <c r="Z58" s="64"/>
      <c r="AA58" s="97"/>
      <c r="AB58" s="97"/>
      <c r="AC58" s="97"/>
      <c r="AD58" s="2"/>
      <c r="AE58" s="2"/>
      <c r="AF58" s="2"/>
    </row>
    <row r="59" spans="1:32" ht="15.6">
      <c r="A59" s="96"/>
      <c r="B59" s="93"/>
      <c r="C59" s="94"/>
      <c r="D59" s="89"/>
      <c r="E59" s="87"/>
      <c r="F59" s="100"/>
      <c r="G59" s="100"/>
      <c r="H59" s="81"/>
      <c r="I59" s="61" t="s">
        <v>52</v>
      </c>
      <c r="J59" s="62">
        <v>7.8</v>
      </c>
      <c r="K59" s="63"/>
      <c r="L59" s="64"/>
      <c r="M59" s="63"/>
      <c r="N59" s="64"/>
      <c r="O59" s="63"/>
      <c r="P59" s="64"/>
      <c r="Q59" s="63"/>
      <c r="R59" s="64"/>
      <c r="S59" s="63"/>
      <c r="T59" s="64"/>
      <c r="U59" s="63"/>
      <c r="V59" s="64"/>
      <c r="W59" s="63"/>
      <c r="X59" s="64"/>
      <c r="Y59" s="63"/>
      <c r="Z59" s="64"/>
      <c r="AA59" s="98"/>
      <c r="AB59" s="98"/>
      <c r="AC59" s="98"/>
      <c r="AD59" s="2"/>
      <c r="AE59" s="2"/>
      <c r="AF59" s="2"/>
    </row>
    <row r="60" spans="1:32" ht="15.6" customHeight="1">
      <c r="A60" s="43" t="s">
        <v>81</v>
      </c>
      <c r="B60" s="110"/>
      <c r="C60" s="110"/>
      <c r="D60" s="110"/>
      <c r="E60" s="110"/>
      <c r="F60" s="110"/>
      <c r="G60" s="110"/>
      <c r="H60" s="4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109"/>
      <c r="AA60" s="107"/>
      <c r="AB60" s="108"/>
      <c r="AC60" s="108"/>
      <c r="AD60" s="2"/>
      <c r="AE60" s="2"/>
      <c r="AF60" s="2"/>
    </row>
    <row r="61" spans="1:32" ht="31.2">
      <c r="A61" s="50" t="s">
        <v>15</v>
      </c>
      <c r="B61" s="51" t="s">
        <v>16</v>
      </c>
      <c r="C61" s="106"/>
      <c r="D61" s="50" t="s">
        <v>17</v>
      </c>
      <c r="E61" s="50" t="s">
        <v>18</v>
      </c>
      <c r="F61" s="50" t="s">
        <v>19</v>
      </c>
      <c r="G61" s="50" t="s">
        <v>82</v>
      </c>
      <c r="H61" s="52"/>
      <c r="I61" s="53" t="s">
        <v>21</v>
      </c>
      <c r="J61" s="53" t="s">
        <v>22</v>
      </c>
      <c r="K61" s="53" t="s">
        <v>23</v>
      </c>
      <c r="L61" s="53" t="s">
        <v>17</v>
      </c>
      <c r="M61" s="53" t="s">
        <v>23</v>
      </c>
      <c r="N61" s="53" t="s">
        <v>17</v>
      </c>
      <c r="O61" s="53" t="s">
        <v>23</v>
      </c>
      <c r="P61" s="53" t="s">
        <v>17</v>
      </c>
      <c r="Q61" s="53" t="s">
        <v>23</v>
      </c>
      <c r="R61" s="53" t="s">
        <v>17</v>
      </c>
      <c r="S61" s="53" t="s">
        <v>23</v>
      </c>
      <c r="T61" s="53" t="s">
        <v>17</v>
      </c>
      <c r="U61" s="53" t="s">
        <v>23</v>
      </c>
      <c r="V61" s="53" t="s">
        <v>17</v>
      </c>
      <c r="W61" s="53" t="s">
        <v>23</v>
      </c>
      <c r="X61" s="53" t="s">
        <v>17</v>
      </c>
      <c r="Y61" s="53" t="s">
        <v>23</v>
      </c>
      <c r="Z61" s="53" t="s">
        <v>17</v>
      </c>
      <c r="AA61" s="51" t="s">
        <v>82</v>
      </c>
      <c r="AB61" s="105"/>
      <c r="AC61" s="106"/>
      <c r="AD61" s="2"/>
      <c r="AE61" s="2"/>
      <c r="AF61" s="2"/>
    </row>
    <row r="62" spans="1:32" ht="15.6" customHeight="1">
      <c r="A62" s="54" t="s">
        <v>83</v>
      </c>
      <c r="B62" s="55" t="s">
        <v>25</v>
      </c>
      <c r="C62" s="90"/>
      <c r="D62" s="57">
        <v>8.5</v>
      </c>
      <c r="E62" s="58">
        <v>0.4</v>
      </c>
      <c r="F62" s="59">
        <v>0.85299999999999998</v>
      </c>
      <c r="G62" s="59">
        <v>0.14699999999999999</v>
      </c>
      <c r="H62" s="60"/>
      <c r="I62" s="61" t="s">
        <v>25</v>
      </c>
      <c r="J62" s="62">
        <v>8.5</v>
      </c>
      <c r="K62" s="63"/>
      <c r="L62" s="64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5">
        <v>0.13965</v>
      </c>
      <c r="AB62" s="65">
        <v>0.14699999999999999</v>
      </c>
      <c r="AC62" s="65">
        <v>0.15434999999999999</v>
      </c>
      <c r="AD62" s="2"/>
      <c r="AE62" s="2"/>
      <c r="AF62" s="2"/>
    </row>
    <row r="63" spans="1:32" ht="15.6">
      <c r="A63" s="96"/>
      <c r="B63" s="93"/>
      <c r="C63" s="94"/>
      <c r="D63" s="89"/>
      <c r="E63" s="87"/>
      <c r="F63" s="99"/>
      <c r="G63" s="99"/>
      <c r="H63" s="60"/>
      <c r="I63" s="61" t="s">
        <v>26</v>
      </c>
      <c r="J63" s="62">
        <v>7.5</v>
      </c>
      <c r="K63" s="63"/>
      <c r="L63" s="64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97"/>
      <c r="AB63" s="97"/>
      <c r="AC63" s="97"/>
      <c r="AD63" s="2"/>
      <c r="AE63" s="2"/>
      <c r="AF63" s="2"/>
    </row>
    <row r="64" spans="1:32" ht="31.2">
      <c r="A64" s="70" t="s">
        <v>84</v>
      </c>
      <c r="B64" s="71" t="b">
        <v>0</v>
      </c>
      <c r="C64" s="72" t="s">
        <v>33</v>
      </c>
      <c r="D64" s="73">
        <v>8.5</v>
      </c>
      <c r="E64" s="74">
        <v>0.3</v>
      </c>
      <c r="F64" s="99"/>
      <c r="G64" s="99"/>
      <c r="H64" s="60"/>
      <c r="I64" s="72" t="s">
        <v>33</v>
      </c>
      <c r="J64" s="75">
        <v>8.8000000000000007</v>
      </c>
      <c r="K64" s="76" t="b">
        <v>1</v>
      </c>
      <c r="L64" s="73">
        <v>9.1999999999999993</v>
      </c>
      <c r="M64" s="76" t="b">
        <v>0</v>
      </c>
      <c r="N64" s="73">
        <v>7.6</v>
      </c>
      <c r="O64" s="76" t="b">
        <v>1</v>
      </c>
      <c r="P64" s="73">
        <v>9</v>
      </c>
      <c r="Q64" s="76" t="b">
        <v>0</v>
      </c>
      <c r="R64" s="73">
        <v>9</v>
      </c>
      <c r="S64" s="76" t="b">
        <v>1</v>
      </c>
      <c r="T64" s="73">
        <v>9</v>
      </c>
      <c r="U64" s="76" t="b">
        <v>1</v>
      </c>
      <c r="V64" s="73">
        <v>8.8000000000000007</v>
      </c>
      <c r="W64" s="76" t="b">
        <v>0</v>
      </c>
      <c r="X64" s="73">
        <v>8.5</v>
      </c>
      <c r="Y64" s="76" t="b">
        <v>0</v>
      </c>
      <c r="Z64" s="73">
        <v>8.5</v>
      </c>
      <c r="AA64" s="97"/>
      <c r="AB64" s="97"/>
      <c r="AC64" s="97"/>
      <c r="AD64" s="2"/>
      <c r="AE64" s="2"/>
      <c r="AF64" s="2"/>
    </row>
    <row r="65" spans="1:32" ht="31.2">
      <c r="A65" s="103"/>
      <c r="B65" s="71" t="b">
        <v>1</v>
      </c>
      <c r="C65" s="72" t="s">
        <v>34</v>
      </c>
      <c r="D65" s="84"/>
      <c r="E65" s="101"/>
      <c r="F65" s="99"/>
      <c r="G65" s="99"/>
      <c r="H65" s="60"/>
      <c r="I65" s="72" t="s">
        <v>34</v>
      </c>
      <c r="J65" s="75">
        <v>8.5</v>
      </c>
      <c r="K65" s="77" t="b">
        <v>1</v>
      </c>
      <c r="L65" s="84"/>
      <c r="M65" s="77" t="b">
        <v>0</v>
      </c>
      <c r="N65" s="84"/>
      <c r="O65" s="77" t="b">
        <v>1</v>
      </c>
      <c r="P65" s="84"/>
      <c r="Q65" s="77" t="b">
        <v>1</v>
      </c>
      <c r="R65" s="84"/>
      <c r="S65" s="77" t="b">
        <v>0</v>
      </c>
      <c r="T65" s="84"/>
      <c r="U65" s="77" t="b">
        <v>0</v>
      </c>
      <c r="V65" s="84"/>
      <c r="W65" s="77" t="b">
        <v>1</v>
      </c>
      <c r="X65" s="84"/>
      <c r="Y65" s="77" t="b">
        <v>0</v>
      </c>
      <c r="Z65" s="84"/>
      <c r="AA65" s="97"/>
      <c r="AB65" s="97"/>
      <c r="AC65" s="97"/>
      <c r="AD65" s="2"/>
      <c r="AE65" s="2"/>
      <c r="AF65" s="2"/>
    </row>
    <row r="66" spans="1:32" ht="15.6">
      <c r="A66" s="104"/>
      <c r="B66" s="71" t="b">
        <v>0</v>
      </c>
      <c r="C66" s="72" t="s">
        <v>35</v>
      </c>
      <c r="D66" s="85"/>
      <c r="E66" s="102"/>
      <c r="F66" s="99"/>
      <c r="G66" s="99"/>
      <c r="H66" s="60"/>
      <c r="I66" s="72" t="s">
        <v>35</v>
      </c>
      <c r="J66" s="75">
        <v>8.5</v>
      </c>
      <c r="K66" s="76" t="b">
        <v>1</v>
      </c>
      <c r="L66" s="85"/>
      <c r="M66" s="76" t="b">
        <v>0</v>
      </c>
      <c r="N66" s="85"/>
      <c r="O66" s="76" t="b">
        <v>0</v>
      </c>
      <c r="P66" s="85"/>
      <c r="Q66" s="76" t="b">
        <v>1</v>
      </c>
      <c r="R66" s="85"/>
      <c r="S66" s="76" t="b">
        <v>1</v>
      </c>
      <c r="T66" s="85"/>
      <c r="U66" s="76" t="b">
        <v>0</v>
      </c>
      <c r="V66" s="85"/>
      <c r="W66" s="76" t="b">
        <v>0</v>
      </c>
      <c r="X66" s="85"/>
      <c r="Y66" s="76" t="b">
        <v>1</v>
      </c>
      <c r="Z66" s="85"/>
      <c r="AA66" s="97"/>
      <c r="AB66" s="97"/>
      <c r="AC66" s="97"/>
      <c r="AD66" s="2"/>
      <c r="AE66" s="2"/>
      <c r="AF66" s="2"/>
    </row>
    <row r="67" spans="1:32" ht="15.6" customHeight="1">
      <c r="A67" s="54" t="s">
        <v>85</v>
      </c>
      <c r="B67" s="55" t="s">
        <v>37</v>
      </c>
      <c r="C67" s="90"/>
      <c r="D67" s="57">
        <v>8.6</v>
      </c>
      <c r="E67" s="58">
        <v>0.3</v>
      </c>
      <c r="F67" s="99"/>
      <c r="G67" s="99"/>
      <c r="H67" s="60"/>
      <c r="I67" s="61" t="s">
        <v>37</v>
      </c>
      <c r="J67" s="62">
        <v>8.6</v>
      </c>
      <c r="K67" s="63"/>
      <c r="L67" s="6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97"/>
      <c r="AB67" s="97"/>
      <c r="AC67" s="97"/>
      <c r="AD67" s="2"/>
      <c r="AE67" s="2"/>
      <c r="AF67" s="2"/>
    </row>
    <row r="68" spans="1:32" ht="15.6">
      <c r="A68" s="96"/>
      <c r="B68" s="93"/>
      <c r="C68" s="94"/>
      <c r="D68" s="89"/>
      <c r="E68" s="87"/>
      <c r="F68" s="100"/>
      <c r="G68" s="100"/>
      <c r="H68" s="60"/>
      <c r="I68" s="61" t="s">
        <v>38</v>
      </c>
      <c r="J68" s="62">
        <v>7.8</v>
      </c>
      <c r="K68" s="63"/>
      <c r="L68" s="6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98"/>
      <c r="AB68" s="98"/>
      <c r="AC68" s="98"/>
      <c r="AD68" s="2"/>
      <c r="AE68" s="2"/>
      <c r="AF68" s="2"/>
    </row>
    <row r="69" spans="1:32" ht="15.6" customHeight="1">
      <c r="A69" s="43" t="s">
        <v>86</v>
      </c>
      <c r="B69" s="110"/>
      <c r="C69" s="110"/>
      <c r="D69" s="110"/>
      <c r="E69" s="110"/>
      <c r="F69" s="110"/>
      <c r="G69" s="110"/>
      <c r="H69" s="45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109"/>
      <c r="AA69" s="107"/>
      <c r="AB69" s="108"/>
      <c r="AC69" s="108"/>
      <c r="AD69" s="2"/>
      <c r="AE69" s="2"/>
      <c r="AF69" s="2"/>
    </row>
    <row r="70" spans="1:32" ht="31.2">
      <c r="A70" s="50" t="s">
        <v>15</v>
      </c>
      <c r="B70" s="51" t="s">
        <v>16</v>
      </c>
      <c r="C70" s="106"/>
      <c r="D70" s="50" t="s">
        <v>17</v>
      </c>
      <c r="E70" s="50" t="s">
        <v>18</v>
      </c>
      <c r="F70" s="50" t="s">
        <v>40</v>
      </c>
      <c r="G70" s="50" t="s">
        <v>87</v>
      </c>
      <c r="H70" s="52"/>
      <c r="I70" s="53" t="s">
        <v>21</v>
      </c>
      <c r="J70" s="53" t="s">
        <v>22</v>
      </c>
      <c r="K70" s="53" t="s">
        <v>23</v>
      </c>
      <c r="L70" s="53" t="s">
        <v>17</v>
      </c>
      <c r="M70" s="53" t="s">
        <v>23</v>
      </c>
      <c r="N70" s="53" t="s">
        <v>17</v>
      </c>
      <c r="O70" s="53" t="s">
        <v>23</v>
      </c>
      <c r="P70" s="53" t="s">
        <v>17</v>
      </c>
      <c r="Q70" s="53" t="s">
        <v>23</v>
      </c>
      <c r="R70" s="53" t="s">
        <v>17</v>
      </c>
      <c r="S70" s="53" t="s">
        <v>23</v>
      </c>
      <c r="T70" s="53" t="s">
        <v>17</v>
      </c>
      <c r="U70" s="53" t="s">
        <v>23</v>
      </c>
      <c r="V70" s="53" t="s">
        <v>17</v>
      </c>
      <c r="W70" s="53" t="s">
        <v>23</v>
      </c>
      <c r="X70" s="53" t="s">
        <v>17</v>
      </c>
      <c r="Y70" s="53" t="s">
        <v>23</v>
      </c>
      <c r="Z70" s="53" t="s">
        <v>17</v>
      </c>
      <c r="AA70" s="51" t="s">
        <v>87</v>
      </c>
      <c r="AB70" s="105"/>
      <c r="AC70" s="106"/>
      <c r="AD70" s="2"/>
      <c r="AE70" s="2"/>
      <c r="AF70" s="2"/>
    </row>
    <row r="71" spans="1:32" ht="15.6">
      <c r="A71" s="70" t="s">
        <v>88</v>
      </c>
      <c r="B71" s="71" t="b">
        <v>1</v>
      </c>
      <c r="C71" s="72" t="s">
        <v>43</v>
      </c>
      <c r="D71" s="73">
        <v>9.3000000000000007</v>
      </c>
      <c r="E71" s="74">
        <v>0.6</v>
      </c>
      <c r="F71" s="59">
        <v>0.88599999999999901</v>
      </c>
      <c r="G71" s="59">
        <v>0.114</v>
      </c>
      <c r="H71" s="60"/>
      <c r="I71" s="72" t="s">
        <v>43</v>
      </c>
      <c r="J71" s="75">
        <v>8.6</v>
      </c>
      <c r="K71" s="76" t="b">
        <v>1</v>
      </c>
      <c r="L71" s="73">
        <v>9.3000000000000007</v>
      </c>
      <c r="M71" s="76" t="b">
        <v>0</v>
      </c>
      <c r="N71" s="73">
        <v>7.8</v>
      </c>
      <c r="O71" s="76" t="b">
        <v>1</v>
      </c>
      <c r="P71" s="73">
        <v>9</v>
      </c>
      <c r="Q71" s="76" t="b">
        <v>0</v>
      </c>
      <c r="R71" s="73">
        <v>9</v>
      </c>
      <c r="S71" s="76" t="b">
        <v>1</v>
      </c>
      <c r="T71" s="73">
        <v>9</v>
      </c>
      <c r="U71" s="76" t="b">
        <v>1</v>
      </c>
      <c r="V71" s="73">
        <v>8.6</v>
      </c>
      <c r="W71" s="76" t="b">
        <v>0</v>
      </c>
      <c r="X71" s="73">
        <v>8.6</v>
      </c>
      <c r="Y71" s="76" t="b">
        <v>0</v>
      </c>
      <c r="Z71" s="73">
        <v>8.5</v>
      </c>
      <c r="AA71" s="65">
        <v>0.10829999999999999</v>
      </c>
      <c r="AB71" s="65">
        <v>0.114</v>
      </c>
      <c r="AC71" s="65">
        <v>0.1197</v>
      </c>
      <c r="AD71" s="2"/>
      <c r="AE71" s="2"/>
      <c r="AF71" s="2"/>
    </row>
    <row r="72" spans="1:32" ht="15.6">
      <c r="A72" s="103"/>
      <c r="B72" s="71" t="b">
        <v>1</v>
      </c>
      <c r="C72" s="72" t="s">
        <v>44</v>
      </c>
      <c r="D72" s="84"/>
      <c r="E72" s="101"/>
      <c r="F72" s="99"/>
      <c r="G72" s="99"/>
      <c r="H72" s="60"/>
      <c r="I72" s="72" t="s">
        <v>44</v>
      </c>
      <c r="J72" s="75">
        <v>8.6</v>
      </c>
      <c r="K72" s="77" t="b">
        <v>1</v>
      </c>
      <c r="L72" s="84"/>
      <c r="M72" s="77" t="b">
        <v>0</v>
      </c>
      <c r="N72" s="84"/>
      <c r="O72" s="77" t="b">
        <v>1</v>
      </c>
      <c r="P72" s="84"/>
      <c r="Q72" s="77" t="b">
        <v>1</v>
      </c>
      <c r="R72" s="84"/>
      <c r="S72" s="77" t="b">
        <v>0</v>
      </c>
      <c r="T72" s="84"/>
      <c r="U72" s="77" t="b">
        <v>0</v>
      </c>
      <c r="V72" s="84"/>
      <c r="W72" s="77" t="b">
        <v>1</v>
      </c>
      <c r="X72" s="84"/>
      <c r="Y72" s="77" t="b">
        <v>0</v>
      </c>
      <c r="Z72" s="84"/>
      <c r="AA72" s="97"/>
      <c r="AB72" s="97"/>
      <c r="AC72" s="97"/>
      <c r="AD72" s="2"/>
      <c r="AE72" s="2"/>
      <c r="AF72" s="2"/>
    </row>
    <row r="73" spans="1:32" ht="15.6">
      <c r="A73" s="104"/>
      <c r="B73" s="71" t="b">
        <v>1</v>
      </c>
      <c r="C73" s="72" t="s">
        <v>45</v>
      </c>
      <c r="D73" s="85"/>
      <c r="E73" s="102"/>
      <c r="F73" s="99"/>
      <c r="G73" s="99"/>
      <c r="H73" s="60"/>
      <c r="I73" s="72" t="s">
        <v>45</v>
      </c>
      <c r="J73" s="75">
        <v>8.5</v>
      </c>
      <c r="K73" s="76" t="b">
        <v>1</v>
      </c>
      <c r="L73" s="85"/>
      <c r="M73" s="76" t="b">
        <v>0</v>
      </c>
      <c r="N73" s="85"/>
      <c r="O73" s="76" t="b">
        <v>0</v>
      </c>
      <c r="P73" s="85"/>
      <c r="Q73" s="76" t="b">
        <v>1</v>
      </c>
      <c r="R73" s="85"/>
      <c r="S73" s="76" t="b">
        <v>1</v>
      </c>
      <c r="T73" s="85"/>
      <c r="U73" s="76" t="b">
        <v>0</v>
      </c>
      <c r="V73" s="85"/>
      <c r="W73" s="76" t="b">
        <v>0</v>
      </c>
      <c r="X73" s="85"/>
      <c r="Y73" s="76" t="b">
        <v>1</v>
      </c>
      <c r="Z73" s="85"/>
      <c r="AA73" s="97"/>
      <c r="AB73" s="97"/>
      <c r="AC73" s="97"/>
      <c r="AD73" s="2"/>
      <c r="AE73" s="2"/>
      <c r="AF73" s="2"/>
    </row>
    <row r="74" spans="1:32" ht="15.6" customHeight="1">
      <c r="A74" s="54" t="s">
        <v>89</v>
      </c>
      <c r="B74" s="55" t="s">
        <v>90</v>
      </c>
      <c r="C74" s="90"/>
      <c r="D74" s="57">
        <v>8.1999999999999993</v>
      </c>
      <c r="E74" s="58">
        <v>0.4</v>
      </c>
      <c r="F74" s="99"/>
      <c r="G74" s="99"/>
      <c r="H74" s="60"/>
      <c r="I74" s="61" t="s">
        <v>91</v>
      </c>
      <c r="J74" s="62">
        <v>8.5</v>
      </c>
      <c r="K74" s="63"/>
      <c r="L74" s="64"/>
      <c r="M74" s="63"/>
      <c r="N74" s="64"/>
      <c r="O74" s="63"/>
      <c r="P74" s="64"/>
      <c r="Q74" s="63"/>
      <c r="R74" s="64"/>
      <c r="S74" s="63"/>
      <c r="T74" s="64"/>
      <c r="U74" s="63"/>
      <c r="V74" s="64"/>
      <c r="W74" s="63"/>
      <c r="X74" s="64"/>
      <c r="Y74" s="63"/>
      <c r="Z74" s="64"/>
      <c r="AA74" s="97"/>
      <c r="AB74" s="97"/>
      <c r="AC74" s="97"/>
      <c r="AD74" s="2"/>
      <c r="AE74" s="2"/>
      <c r="AF74" s="2"/>
    </row>
    <row r="75" spans="1:32" ht="15.6">
      <c r="A75" s="95"/>
      <c r="B75" s="91"/>
      <c r="C75" s="92"/>
      <c r="D75" s="88"/>
      <c r="E75" s="86"/>
      <c r="F75" s="99"/>
      <c r="G75" s="99"/>
      <c r="H75" s="60"/>
      <c r="I75" s="61" t="s">
        <v>90</v>
      </c>
      <c r="J75" s="62">
        <v>8.1999999999999993</v>
      </c>
      <c r="K75" s="63"/>
      <c r="L75" s="64"/>
      <c r="M75" s="63"/>
      <c r="N75" s="64"/>
      <c r="O75" s="63"/>
      <c r="P75" s="64"/>
      <c r="Q75" s="63"/>
      <c r="R75" s="64"/>
      <c r="S75" s="63"/>
      <c r="T75" s="64"/>
      <c r="U75" s="63"/>
      <c r="V75" s="64"/>
      <c r="W75" s="63"/>
      <c r="X75" s="64"/>
      <c r="Y75" s="63"/>
      <c r="Z75" s="64"/>
      <c r="AA75" s="97"/>
      <c r="AB75" s="97"/>
      <c r="AC75" s="97"/>
      <c r="AD75" s="2"/>
      <c r="AE75" s="2"/>
      <c r="AF75" s="2"/>
    </row>
    <row r="76" spans="1:32" ht="15.6">
      <c r="A76" s="96"/>
      <c r="B76" s="93"/>
      <c r="C76" s="94"/>
      <c r="D76" s="89"/>
      <c r="E76" s="87"/>
      <c r="F76" s="100"/>
      <c r="G76" s="100"/>
      <c r="H76" s="60"/>
      <c r="I76" s="61" t="s">
        <v>92</v>
      </c>
      <c r="J76" s="62">
        <v>7.5</v>
      </c>
      <c r="K76" s="63"/>
      <c r="L76" s="64"/>
      <c r="M76" s="63"/>
      <c r="N76" s="64"/>
      <c r="O76" s="63"/>
      <c r="P76" s="64"/>
      <c r="Q76" s="63"/>
      <c r="R76" s="64"/>
      <c r="S76" s="63"/>
      <c r="T76" s="64"/>
      <c r="U76" s="63"/>
      <c r="V76" s="64"/>
      <c r="W76" s="63"/>
      <c r="X76" s="64"/>
      <c r="Y76" s="63"/>
      <c r="Z76" s="64"/>
      <c r="AA76" s="98"/>
      <c r="AB76" s="98"/>
      <c r="AC76" s="98"/>
      <c r="AD76" s="2"/>
      <c r="AE76" s="2"/>
      <c r="AF76" s="2"/>
    </row>
    <row r="77" spans="1:32" ht="15.6">
      <c r="A77" s="43" t="s">
        <v>93</v>
      </c>
      <c r="B77" s="110"/>
      <c r="C77" s="110"/>
      <c r="D77" s="110"/>
      <c r="E77" s="110"/>
      <c r="F77" s="110"/>
      <c r="G77" s="110"/>
      <c r="H77" s="45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109"/>
      <c r="AA77" s="107"/>
      <c r="AB77" s="108"/>
      <c r="AC77" s="108"/>
      <c r="AD77" s="2"/>
      <c r="AE77" s="2"/>
      <c r="AF77" s="2"/>
    </row>
    <row r="78" spans="1:32" ht="31.2">
      <c r="A78" s="50" t="s">
        <v>15</v>
      </c>
      <c r="B78" s="51" t="s">
        <v>16</v>
      </c>
      <c r="C78" s="106"/>
      <c r="D78" s="50" t="s">
        <v>17</v>
      </c>
      <c r="E78" s="50" t="s">
        <v>18</v>
      </c>
      <c r="F78" s="50" t="s">
        <v>19</v>
      </c>
      <c r="G78" s="83" t="s">
        <v>94</v>
      </c>
      <c r="H78" s="52"/>
      <c r="I78" s="53" t="s">
        <v>21</v>
      </c>
      <c r="J78" s="53" t="s">
        <v>22</v>
      </c>
      <c r="K78" s="53" t="s">
        <v>23</v>
      </c>
      <c r="L78" s="53" t="s">
        <v>17</v>
      </c>
      <c r="M78" s="53" t="s">
        <v>23</v>
      </c>
      <c r="N78" s="53" t="s">
        <v>17</v>
      </c>
      <c r="O78" s="53" t="s">
        <v>23</v>
      </c>
      <c r="P78" s="53" t="s">
        <v>17</v>
      </c>
      <c r="Q78" s="53" t="s">
        <v>23</v>
      </c>
      <c r="R78" s="53" t="s">
        <v>17</v>
      </c>
      <c r="S78" s="53" t="s">
        <v>23</v>
      </c>
      <c r="T78" s="53" t="s">
        <v>17</v>
      </c>
      <c r="U78" s="53" t="s">
        <v>23</v>
      </c>
      <c r="V78" s="53" t="s">
        <v>17</v>
      </c>
      <c r="W78" s="53" t="s">
        <v>23</v>
      </c>
      <c r="X78" s="53" t="s">
        <v>17</v>
      </c>
      <c r="Y78" s="53" t="s">
        <v>23</v>
      </c>
      <c r="Z78" s="53" t="s">
        <v>17</v>
      </c>
      <c r="AA78" s="51" t="s">
        <v>94</v>
      </c>
      <c r="AB78" s="105"/>
      <c r="AC78" s="106"/>
      <c r="AD78" s="2"/>
      <c r="AE78" s="2"/>
      <c r="AF78" s="2"/>
    </row>
    <row r="79" spans="1:32" ht="15.6" customHeight="1">
      <c r="A79" s="54" t="s">
        <v>95</v>
      </c>
      <c r="B79" s="55" t="s">
        <v>25</v>
      </c>
      <c r="C79" s="90"/>
      <c r="D79" s="57">
        <v>8.5</v>
      </c>
      <c r="E79" s="58">
        <v>0.25</v>
      </c>
      <c r="F79" s="59">
        <v>0.86349999999999905</v>
      </c>
      <c r="G79" s="59">
        <v>0.13650000000000001</v>
      </c>
      <c r="H79" s="60"/>
      <c r="I79" s="61" t="s">
        <v>25</v>
      </c>
      <c r="J79" s="62">
        <v>8.5</v>
      </c>
      <c r="K79" s="63"/>
      <c r="L79" s="6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5">
        <v>0.12967500000000001</v>
      </c>
      <c r="AB79" s="65">
        <v>0.13650000000000001</v>
      </c>
      <c r="AC79" s="65">
        <v>0.14332500000000001</v>
      </c>
      <c r="AD79" s="2"/>
      <c r="AE79" s="2"/>
      <c r="AF79" s="2"/>
    </row>
    <row r="80" spans="1:32" ht="15.6">
      <c r="A80" s="96"/>
      <c r="B80" s="93"/>
      <c r="C80" s="94"/>
      <c r="D80" s="89"/>
      <c r="E80" s="87"/>
      <c r="F80" s="99"/>
      <c r="G80" s="99"/>
      <c r="H80" s="60"/>
      <c r="I80" s="61" t="s">
        <v>26</v>
      </c>
      <c r="J80" s="62">
        <v>7.5</v>
      </c>
      <c r="K80" s="63"/>
      <c r="L80" s="6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97"/>
      <c r="AB80" s="97"/>
      <c r="AC80" s="97"/>
      <c r="AD80" s="2"/>
      <c r="AE80" s="2"/>
      <c r="AF80" s="2"/>
    </row>
    <row r="81" spans="1:32" ht="15.6">
      <c r="A81" s="70" t="s">
        <v>96</v>
      </c>
      <c r="B81" s="71" t="b">
        <v>1</v>
      </c>
      <c r="C81" s="72" t="s">
        <v>97</v>
      </c>
      <c r="D81" s="73">
        <v>9</v>
      </c>
      <c r="E81" s="74">
        <v>0.25</v>
      </c>
      <c r="F81" s="99"/>
      <c r="G81" s="99"/>
      <c r="H81" s="60"/>
      <c r="I81" s="72" t="s">
        <v>97</v>
      </c>
      <c r="J81" s="75">
        <v>8.5</v>
      </c>
      <c r="K81" s="76" t="b">
        <v>1</v>
      </c>
      <c r="L81" s="73">
        <v>9</v>
      </c>
      <c r="M81" s="76" t="b">
        <v>0</v>
      </c>
      <c r="N81" s="73">
        <v>7.8</v>
      </c>
      <c r="O81" s="76" t="b">
        <v>1</v>
      </c>
      <c r="P81" s="73">
        <v>8.5</v>
      </c>
      <c r="Q81" s="76" t="b">
        <v>0</v>
      </c>
      <c r="R81" s="73">
        <v>8.5</v>
      </c>
      <c r="S81" s="63"/>
      <c r="T81" s="63"/>
      <c r="U81" s="63"/>
      <c r="V81" s="63"/>
      <c r="W81" s="63"/>
      <c r="X81" s="63"/>
      <c r="Y81" s="63"/>
      <c r="Z81" s="63"/>
      <c r="AA81" s="97"/>
      <c r="AB81" s="97"/>
      <c r="AC81" s="97"/>
      <c r="AD81" s="2"/>
      <c r="AE81" s="2"/>
      <c r="AF81" s="2"/>
    </row>
    <row r="82" spans="1:32" ht="15.6">
      <c r="A82" s="104"/>
      <c r="B82" s="71" t="b">
        <v>1</v>
      </c>
      <c r="C82" s="72" t="s">
        <v>98</v>
      </c>
      <c r="D82" s="85"/>
      <c r="E82" s="102"/>
      <c r="F82" s="99"/>
      <c r="G82" s="99"/>
      <c r="H82" s="60"/>
      <c r="I82" s="72" t="s">
        <v>98</v>
      </c>
      <c r="J82" s="75">
        <v>8.5</v>
      </c>
      <c r="K82" s="77" t="b">
        <v>1</v>
      </c>
      <c r="L82" s="85"/>
      <c r="M82" s="77" t="b">
        <v>0</v>
      </c>
      <c r="N82" s="85"/>
      <c r="O82" s="77" t="b">
        <v>0</v>
      </c>
      <c r="P82" s="85"/>
      <c r="Q82" s="77" t="b">
        <v>1</v>
      </c>
      <c r="R82" s="85"/>
      <c r="S82" s="63"/>
      <c r="T82" s="63"/>
      <c r="U82" s="63"/>
      <c r="V82" s="63"/>
      <c r="W82" s="63"/>
      <c r="X82" s="63"/>
      <c r="Y82" s="63"/>
      <c r="Z82" s="63"/>
      <c r="AA82" s="97"/>
      <c r="AB82" s="97"/>
      <c r="AC82" s="97"/>
      <c r="AD82" s="2"/>
      <c r="AE82" s="2"/>
      <c r="AF82" s="2"/>
    </row>
    <row r="83" spans="1:32" ht="31.2">
      <c r="A83" s="70" t="s">
        <v>99</v>
      </c>
      <c r="B83" s="71" t="b">
        <v>0</v>
      </c>
      <c r="C83" s="72" t="s">
        <v>33</v>
      </c>
      <c r="D83" s="73">
        <v>8.5</v>
      </c>
      <c r="E83" s="74">
        <v>0.4</v>
      </c>
      <c r="F83" s="99"/>
      <c r="G83" s="99"/>
      <c r="H83" s="60"/>
      <c r="I83" s="72" t="s">
        <v>33</v>
      </c>
      <c r="J83" s="75">
        <v>8.8000000000000007</v>
      </c>
      <c r="K83" s="76" t="b">
        <v>1</v>
      </c>
      <c r="L83" s="73">
        <v>9.1999999999999993</v>
      </c>
      <c r="M83" s="76" t="b">
        <v>0</v>
      </c>
      <c r="N83" s="73">
        <v>7.6</v>
      </c>
      <c r="O83" s="76" t="b">
        <v>1</v>
      </c>
      <c r="P83" s="73">
        <v>9</v>
      </c>
      <c r="Q83" s="76" t="b">
        <v>0</v>
      </c>
      <c r="R83" s="73">
        <v>9</v>
      </c>
      <c r="S83" s="76" t="b">
        <v>1</v>
      </c>
      <c r="T83" s="73">
        <v>9</v>
      </c>
      <c r="U83" s="76" t="b">
        <v>1</v>
      </c>
      <c r="V83" s="73">
        <v>8.8000000000000007</v>
      </c>
      <c r="W83" s="76" t="b">
        <v>0</v>
      </c>
      <c r="X83" s="73">
        <v>8.5</v>
      </c>
      <c r="Y83" s="76" t="b">
        <v>0</v>
      </c>
      <c r="Z83" s="73">
        <v>8.5</v>
      </c>
      <c r="AA83" s="97"/>
      <c r="AB83" s="97"/>
      <c r="AC83" s="97"/>
      <c r="AD83" s="2"/>
      <c r="AE83" s="2"/>
      <c r="AF83" s="2"/>
    </row>
    <row r="84" spans="1:32" ht="31.2">
      <c r="A84" s="103"/>
      <c r="B84" s="71" t="b">
        <v>1</v>
      </c>
      <c r="C84" s="72" t="s">
        <v>34</v>
      </c>
      <c r="D84" s="84"/>
      <c r="E84" s="101"/>
      <c r="F84" s="99"/>
      <c r="G84" s="99"/>
      <c r="H84" s="60"/>
      <c r="I84" s="72" t="s">
        <v>34</v>
      </c>
      <c r="J84" s="75">
        <v>8.5</v>
      </c>
      <c r="K84" s="77" t="b">
        <v>1</v>
      </c>
      <c r="L84" s="84"/>
      <c r="M84" s="77" t="b">
        <v>0</v>
      </c>
      <c r="N84" s="84"/>
      <c r="O84" s="77" t="b">
        <v>1</v>
      </c>
      <c r="P84" s="84"/>
      <c r="Q84" s="77" t="b">
        <v>1</v>
      </c>
      <c r="R84" s="84"/>
      <c r="S84" s="77" t="b">
        <v>0</v>
      </c>
      <c r="T84" s="84"/>
      <c r="U84" s="77" t="b">
        <v>0</v>
      </c>
      <c r="V84" s="84"/>
      <c r="W84" s="77" t="b">
        <v>1</v>
      </c>
      <c r="X84" s="84"/>
      <c r="Y84" s="77" t="b">
        <v>0</v>
      </c>
      <c r="Z84" s="84"/>
      <c r="AA84" s="97"/>
      <c r="AB84" s="97"/>
      <c r="AC84" s="97"/>
      <c r="AD84" s="2"/>
      <c r="AE84" s="2"/>
      <c r="AF84" s="2"/>
    </row>
    <row r="85" spans="1:32" ht="15.6">
      <c r="A85" s="104"/>
      <c r="B85" s="71" t="b">
        <v>0</v>
      </c>
      <c r="C85" s="72" t="s">
        <v>35</v>
      </c>
      <c r="D85" s="85"/>
      <c r="E85" s="102"/>
      <c r="F85" s="99"/>
      <c r="G85" s="99"/>
      <c r="H85" s="60"/>
      <c r="I85" s="72" t="s">
        <v>35</v>
      </c>
      <c r="J85" s="75">
        <v>8.5</v>
      </c>
      <c r="K85" s="76" t="b">
        <v>1</v>
      </c>
      <c r="L85" s="85"/>
      <c r="M85" s="76" t="b">
        <v>0</v>
      </c>
      <c r="N85" s="85"/>
      <c r="O85" s="76" t="b">
        <v>0</v>
      </c>
      <c r="P85" s="85"/>
      <c r="Q85" s="76" t="b">
        <v>1</v>
      </c>
      <c r="R85" s="85"/>
      <c r="S85" s="76" t="b">
        <v>1</v>
      </c>
      <c r="T85" s="85"/>
      <c r="U85" s="76" t="b">
        <v>0</v>
      </c>
      <c r="V85" s="85"/>
      <c r="W85" s="76" t="b">
        <v>0</v>
      </c>
      <c r="X85" s="85"/>
      <c r="Y85" s="76" t="b">
        <v>1</v>
      </c>
      <c r="Z85" s="85"/>
      <c r="AA85" s="97"/>
      <c r="AB85" s="97"/>
      <c r="AC85" s="97"/>
      <c r="AD85" s="2"/>
      <c r="AE85" s="2"/>
      <c r="AF85" s="2"/>
    </row>
    <row r="86" spans="1:32" ht="15.6" customHeight="1">
      <c r="A86" s="54" t="s">
        <v>100</v>
      </c>
      <c r="B86" s="55" t="s">
        <v>37</v>
      </c>
      <c r="C86" s="90"/>
      <c r="D86" s="57">
        <v>8.6</v>
      </c>
      <c r="E86" s="58">
        <v>0.1</v>
      </c>
      <c r="F86" s="99"/>
      <c r="G86" s="99"/>
      <c r="H86" s="60"/>
      <c r="I86" s="61" t="s">
        <v>37</v>
      </c>
      <c r="J86" s="62">
        <v>8.6</v>
      </c>
      <c r="K86" s="63"/>
      <c r="L86" s="6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97"/>
      <c r="AB86" s="97"/>
      <c r="AC86" s="97"/>
      <c r="AD86" s="2"/>
      <c r="AE86" s="2"/>
      <c r="AF86" s="2"/>
    </row>
    <row r="87" spans="1:32" ht="15.6">
      <c r="A87" s="96"/>
      <c r="B87" s="93"/>
      <c r="C87" s="94"/>
      <c r="D87" s="89"/>
      <c r="E87" s="87"/>
      <c r="F87" s="100"/>
      <c r="G87" s="100"/>
      <c r="H87" s="60"/>
      <c r="I87" s="61" t="s">
        <v>38</v>
      </c>
      <c r="J87" s="62">
        <v>7.8</v>
      </c>
      <c r="K87" s="63"/>
      <c r="L87" s="6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98"/>
      <c r="AB87" s="98"/>
      <c r="AC87" s="98"/>
      <c r="AD87" s="2"/>
      <c r="AE87" s="2"/>
      <c r="AF87" s="2"/>
    </row>
    <row r="88" spans="1:32" ht="15.6" customHeight="1">
      <c r="A88" s="43" t="s">
        <v>101</v>
      </c>
      <c r="B88" s="110"/>
      <c r="C88" s="110"/>
      <c r="D88" s="110"/>
      <c r="E88" s="110"/>
      <c r="F88" s="110"/>
      <c r="G88" s="110"/>
      <c r="H88" s="45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109"/>
      <c r="AA88" s="107"/>
      <c r="AB88" s="108"/>
      <c r="AC88" s="108"/>
      <c r="AD88" s="2"/>
      <c r="AE88" s="2"/>
      <c r="AF88" s="2"/>
    </row>
    <row r="89" spans="1:32" ht="31.2">
      <c r="A89" s="50" t="s">
        <v>15</v>
      </c>
      <c r="B89" s="51" t="s">
        <v>16</v>
      </c>
      <c r="C89" s="106"/>
      <c r="D89" s="50" t="s">
        <v>17</v>
      </c>
      <c r="E89" s="50" t="s">
        <v>18</v>
      </c>
      <c r="F89" s="50" t="s">
        <v>40</v>
      </c>
      <c r="G89" s="50" t="s">
        <v>102</v>
      </c>
      <c r="H89" s="52"/>
      <c r="I89" s="53" t="s">
        <v>21</v>
      </c>
      <c r="J89" s="53" t="s">
        <v>22</v>
      </c>
      <c r="K89" s="53" t="s">
        <v>23</v>
      </c>
      <c r="L89" s="53" t="s">
        <v>17</v>
      </c>
      <c r="M89" s="53" t="s">
        <v>23</v>
      </c>
      <c r="N89" s="53" t="s">
        <v>17</v>
      </c>
      <c r="O89" s="53" t="s">
        <v>23</v>
      </c>
      <c r="P89" s="53" t="s">
        <v>17</v>
      </c>
      <c r="Q89" s="53" t="s">
        <v>23</v>
      </c>
      <c r="R89" s="53" t="s">
        <v>17</v>
      </c>
      <c r="S89" s="53" t="s">
        <v>23</v>
      </c>
      <c r="T89" s="53" t="s">
        <v>17</v>
      </c>
      <c r="U89" s="53" t="s">
        <v>23</v>
      </c>
      <c r="V89" s="53" t="s">
        <v>17</v>
      </c>
      <c r="W89" s="53" t="s">
        <v>23</v>
      </c>
      <c r="X89" s="53" t="s">
        <v>17</v>
      </c>
      <c r="Y89" s="53" t="s">
        <v>23</v>
      </c>
      <c r="Z89" s="53" t="s">
        <v>17</v>
      </c>
      <c r="AA89" s="51" t="s">
        <v>102</v>
      </c>
      <c r="AB89" s="105"/>
      <c r="AC89" s="106"/>
      <c r="AD89" s="2"/>
      <c r="AE89" s="2"/>
      <c r="AF89" s="2"/>
    </row>
    <row r="90" spans="1:32" ht="15.6">
      <c r="A90" s="70" t="s">
        <v>103</v>
      </c>
      <c r="B90" s="71" t="b">
        <v>1</v>
      </c>
      <c r="C90" s="72" t="s">
        <v>43</v>
      </c>
      <c r="D90" s="73">
        <v>9.1999999999999993</v>
      </c>
      <c r="E90" s="74">
        <v>0.4</v>
      </c>
      <c r="F90" s="59">
        <v>0.84799999999999898</v>
      </c>
      <c r="G90" s="59">
        <v>0.152</v>
      </c>
      <c r="H90" s="60"/>
      <c r="I90" s="72" t="s">
        <v>43</v>
      </c>
      <c r="J90" s="75">
        <v>8.6</v>
      </c>
      <c r="K90" s="76" t="b">
        <v>1</v>
      </c>
      <c r="L90" s="73">
        <v>9.1999999999999993</v>
      </c>
      <c r="M90" s="76" t="b">
        <v>0</v>
      </c>
      <c r="N90" s="73">
        <v>7.8</v>
      </c>
      <c r="O90" s="76" t="b">
        <v>1</v>
      </c>
      <c r="P90" s="73">
        <v>9</v>
      </c>
      <c r="Q90" s="76" t="b">
        <v>0</v>
      </c>
      <c r="R90" s="73">
        <v>9</v>
      </c>
      <c r="S90" s="76" t="b">
        <v>1</v>
      </c>
      <c r="T90" s="73">
        <v>9</v>
      </c>
      <c r="U90" s="76" t="b">
        <v>1</v>
      </c>
      <c r="V90" s="73">
        <v>8.6</v>
      </c>
      <c r="W90" s="76" t="b">
        <v>0</v>
      </c>
      <c r="X90" s="73">
        <v>8.6</v>
      </c>
      <c r="Y90" s="76" t="b">
        <v>0</v>
      </c>
      <c r="Z90" s="73">
        <v>8.5</v>
      </c>
      <c r="AA90" s="65">
        <v>0.1444</v>
      </c>
      <c r="AB90" s="65">
        <v>0.152</v>
      </c>
      <c r="AC90" s="65">
        <v>0.15959999999999999</v>
      </c>
      <c r="AD90" s="2"/>
      <c r="AE90" s="2"/>
      <c r="AF90" s="2"/>
    </row>
    <row r="91" spans="1:32" ht="15.6">
      <c r="A91" s="103"/>
      <c r="B91" s="71" t="b">
        <v>1</v>
      </c>
      <c r="C91" s="72" t="s">
        <v>44</v>
      </c>
      <c r="D91" s="84"/>
      <c r="E91" s="101"/>
      <c r="F91" s="99"/>
      <c r="G91" s="99"/>
      <c r="H91" s="60"/>
      <c r="I91" s="72" t="s">
        <v>44</v>
      </c>
      <c r="J91" s="75">
        <v>8.6</v>
      </c>
      <c r="K91" s="77" t="b">
        <v>1</v>
      </c>
      <c r="L91" s="84"/>
      <c r="M91" s="77" t="b">
        <v>0</v>
      </c>
      <c r="N91" s="84"/>
      <c r="O91" s="77" t="b">
        <v>1</v>
      </c>
      <c r="P91" s="84"/>
      <c r="Q91" s="77" t="b">
        <v>1</v>
      </c>
      <c r="R91" s="84"/>
      <c r="S91" s="77" t="b">
        <v>0</v>
      </c>
      <c r="T91" s="84"/>
      <c r="U91" s="77" t="b">
        <v>0</v>
      </c>
      <c r="V91" s="84"/>
      <c r="W91" s="77" t="b">
        <v>1</v>
      </c>
      <c r="X91" s="84"/>
      <c r="Y91" s="77" t="b">
        <v>0</v>
      </c>
      <c r="Z91" s="84"/>
      <c r="AA91" s="97"/>
      <c r="AB91" s="97"/>
      <c r="AC91" s="97"/>
      <c r="AD91" s="2"/>
      <c r="AE91" s="2"/>
      <c r="AF91" s="2"/>
    </row>
    <row r="92" spans="1:32" ht="15.6">
      <c r="A92" s="104"/>
      <c r="B92" s="71" t="b">
        <v>1</v>
      </c>
      <c r="C92" s="72" t="s">
        <v>45</v>
      </c>
      <c r="D92" s="85"/>
      <c r="E92" s="102"/>
      <c r="F92" s="99"/>
      <c r="G92" s="99"/>
      <c r="H92" s="60"/>
      <c r="I92" s="72" t="s">
        <v>45</v>
      </c>
      <c r="J92" s="75">
        <v>8.5</v>
      </c>
      <c r="K92" s="76" t="b">
        <v>1</v>
      </c>
      <c r="L92" s="85"/>
      <c r="M92" s="76" t="b">
        <v>0</v>
      </c>
      <c r="N92" s="85"/>
      <c r="O92" s="76" t="b">
        <v>0</v>
      </c>
      <c r="P92" s="85"/>
      <c r="Q92" s="76" t="b">
        <v>1</v>
      </c>
      <c r="R92" s="85"/>
      <c r="S92" s="76" t="b">
        <v>1</v>
      </c>
      <c r="T92" s="85"/>
      <c r="U92" s="76" t="b">
        <v>0</v>
      </c>
      <c r="V92" s="85"/>
      <c r="W92" s="76" t="b">
        <v>0</v>
      </c>
      <c r="X92" s="85"/>
      <c r="Y92" s="76" t="b">
        <v>1</v>
      </c>
      <c r="Z92" s="85"/>
      <c r="AA92" s="97"/>
      <c r="AB92" s="97"/>
      <c r="AC92" s="97"/>
      <c r="AD92" s="2"/>
      <c r="AE92" s="2"/>
      <c r="AF92" s="2"/>
    </row>
    <row r="93" spans="1:32" ht="15.6" customHeight="1">
      <c r="A93" s="54" t="s">
        <v>104</v>
      </c>
      <c r="B93" s="55" t="s">
        <v>105</v>
      </c>
      <c r="C93" s="90"/>
      <c r="D93" s="57">
        <v>8.1999999999999993</v>
      </c>
      <c r="E93" s="58">
        <v>0.3</v>
      </c>
      <c r="F93" s="99"/>
      <c r="G93" s="99"/>
      <c r="H93" s="60"/>
      <c r="I93" s="61" t="s">
        <v>106</v>
      </c>
      <c r="J93" s="62">
        <v>8.5</v>
      </c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97"/>
      <c r="AB93" s="97"/>
      <c r="AC93" s="97"/>
      <c r="AD93" s="2"/>
      <c r="AE93" s="2"/>
      <c r="AF93" s="2"/>
    </row>
    <row r="94" spans="1:32" ht="15.6">
      <c r="A94" s="95"/>
      <c r="B94" s="91"/>
      <c r="C94" s="92"/>
      <c r="D94" s="88"/>
      <c r="E94" s="86"/>
      <c r="F94" s="99"/>
      <c r="G94" s="99"/>
      <c r="H94" s="60"/>
      <c r="I94" s="61" t="s">
        <v>105</v>
      </c>
      <c r="J94" s="62">
        <v>8.1999999999999993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97"/>
      <c r="AB94" s="97"/>
      <c r="AC94" s="97"/>
      <c r="AD94" s="2"/>
      <c r="AE94" s="2"/>
      <c r="AF94" s="2"/>
    </row>
    <row r="95" spans="1:32" ht="15.6">
      <c r="A95" s="96"/>
      <c r="B95" s="93"/>
      <c r="C95" s="94"/>
      <c r="D95" s="89"/>
      <c r="E95" s="87"/>
      <c r="F95" s="99"/>
      <c r="G95" s="99"/>
      <c r="H95" s="60"/>
      <c r="I95" s="61" t="s">
        <v>107</v>
      </c>
      <c r="J95" s="62">
        <v>7.5</v>
      </c>
      <c r="K95" s="63"/>
      <c r="L95" s="64"/>
      <c r="M95" s="63"/>
      <c r="N95" s="64"/>
      <c r="O95" s="63"/>
      <c r="P95" s="64"/>
      <c r="Q95" s="63"/>
      <c r="R95" s="64"/>
      <c r="S95" s="63"/>
      <c r="T95" s="64"/>
      <c r="U95" s="63"/>
      <c r="V95" s="64"/>
      <c r="W95" s="63"/>
      <c r="X95" s="64"/>
      <c r="Y95" s="63"/>
      <c r="Z95" s="64"/>
      <c r="AA95" s="97"/>
      <c r="AB95" s="97"/>
      <c r="AC95" s="97"/>
      <c r="AD95" s="2"/>
      <c r="AE95" s="2"/>
      <c r="AF95" s="2"/>
    </row>
    <row r="96" spans="1:32" ht="15.6" customHeight="1">
      <c r="A96" s="54" t="s">
        <v>108</v>
      </c>
      <c r="B96" s="55" t="s">
        <v>52</v>
      </c>
      <c r="C96" s="90"/>
      <c r="D96" s="57">
        <v>7.8</v>
      </c>
      <c r="E96" s="58">
        <v>0.3</v>
      </c>
      <c r="F96" s="99"/>
      <c r="G96" s="99"/>
      <c r="H96" s="60"/>
      <c r="I96" s="61" t="s">
        <v>51</v>
      </c>
      <c r="J96" s="62">
        <v>8.6</v>
      </c>
      <c r="K96" s="63"/>
      <c r="L96" s="64"/>
      <c r="M96" s="63"/>
      <c r="N96" s="64"/>
      <c r="O96" s="63"/>
      <c r="P96" s="64"/>
      <c r="Q96" s="63"/>
      <c r="R96" s="64"/>
      <c r="S96" s="63"/>
      <c r="T96" s="64"/>
      <c r="U96" s="63"/>
      <c r="V96" s="64"/>
      <c r="W96" s="63"/>
      <c r="X96" s="64"/>
      <c r="Y96" s="63"/>
      <c r="Z96" s="64"/>
      <c r="AA96" s="97"/>
      <c r="AB96" s="97"/>
      <c r="AC96" s="97"/>
      <c r="AD96" s="2"/>
      <c r="AE96" s="2"/>
      <c r="AF96" s="2"/>
    </row>
    <row r="97" spans="1:32" ht="15.6">
      <c r="A97" s="96"/>
      <c r="B97" s="93"/>
      <c r="C97" s="94"/>
      <c r="D97" s="89"/>
      <c r="E97" s="87"/>
      <c r="F97" s="100"/>
      <c r="G97" s="100"/>
      <c r="H97" s="81"/>
      <c r="I97" s="61" t="s">
        <v>52</v>
      </c>
      <c r="J97" s="62">
        <v>7.8</v>
      </c>
      <c r="K97" s="63"/>
      <c r="L97" s="64"/>
      <c r="M97" s="63"/>
      <c r="N97" s="64"/>
      <c r="O97" s="63"/>
      <c r="P97" s="64"/>
      <c r="Q97" s="63"/>
      <c r="R97" s="64"/>
      <c r="S97" s="63"/>
      <c r="T97" s="64"/>
      <c r="U97" s="63"/>
      <c r="V97" s="64"/>
      <c r="W97" s="63"/>
      <c r="X97" s="64"/>
      <c r="Y97" s="63"/>
      <c r="Z97" s="64"/>
      <c r="AA97" s="98"/>
      <c r="AB97" s="98"/>
      <c r="AC97" s="98"/>
      <c r="AD97" s="2"/>
      <c r="AE97" s="2"/>
      <c r="AF97" s="2"/>
    </row>
    <row r="98" spans="1:32" ht="15.6" customHeight="1">
      <c r="A98" s="43" t="s">
        <v>109</v>
      </c>
      <c r="B98" s="110"/>
      <c r="C98" s="110"/>
      <c r="D98" s="110"/>
      <c r="E98" s="110"/>
      <c r="F98" s="110"/>
      <c r="G98" s="110"/>
      <c r="H98" s="45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109"/>
      <c r="AA98" s="107"/>
      <c r="AB98" s="108"/>
      <c r="AC98" s="108"/>
      <c r="AD98" s="2"/>
      <c r="AE98" s="2"/>
      <c r="AF98" s="2"/>
    </row>
    <row r="99" spans="1:32" ht="31.2">
      <c r="A99" s="50" t="s">
        <v>15</v>
      </c>
      <c r="B99" s="51" t="s">
        <v>16</v>
      </c>
      <c r="C99" s="106"/>
      <c r="D99" s="50" t="s">
        <v>17</v>
      </c>
      <c r="E99" s="50" t="s">
        <v>18</v>
      </c>
      <c r="F99" s="50" t="s">
        <v>19</v>
      </c>
      <c r="G99" s="50" t="s">
        <v>110</v>
      </c>
      <c r="H99" s="52"/>
      <c r="I99" s="53" t="s">
        <v>21</v>
      </c>
      <c r="J99" s="53" t="s">
        <v>22</v>
      </c>
      <c r="K99" s="53" t="s">
        <v>23</v>
      </c>
      <c r="L99" s="53" t="s">
        <v>17</v>
      </c>
      <c r="M99" s="53" t="s">
        <v>23</v>
      </c>
      <c r="N99" s="53" t="s">
        <v>17</v>
      </c>
      <c r="O99" s="53" t="s">
        <v>23</v>
      </c>
      <c r="P99" s="53" t="s">
        <v>17</v>
      </c>
      <c r="Q99" s="53" t="s">
        <v>23</v>
      </c>
      <c r="R99" s="53" t="s">
        <v>17</v>
      </c>
      <c r="S99" s="53" t="s">
        <v>23</v>
      </c>
      <c r="T99" s="53" t="s">
        <v>17</v>
      </c>
      <c r="U99" s="53" t="s">
        <v>23</v>
      </c>
      <c r="V99" s="53" t="s">
        <v>17</v>
      </c>
      <c r="W99" s="53" t="s">
        <v>23</v>
      </c>
      <c r="X99" s="53" t="s">
        <v>17</v>
      </c>
      <c r="Y99" s="53" t="s">
        <v>23</v>
      </c>
      <c r="Z99" s="53" t="s">
        <v>17</v>
      </c>
      <c r="AA99" s="51" t="s">
        <v>110</v>
      </c>
      <c r="AB99" s="105"/>
      <c r="AC99" s="106"/>
      <c r="AD99" s="2"/>
      <c r="AE99" s="2"/>
      <c r="AF99" s="2"/>
    </row>
    <row r="100" spans="1:32" ht="15.6" customHeight="1">
      <c r="A100" s="54" t="s">
        <v>111</v>
      </c>
      <c r="B100" s="55" t="s">
        <v>25</v>
      </c>
      <c r="C100" s="90"/>
      <c r="D100" s="57">
        <v>8.5</v>
      </c>
      <c r="E100" s="58">
        <v>0.4</v>
      </c>
      <c r="F100" s="59">
        <v>0.85299999999999998</v>
      </c>
      <c r="G100" s="59">
        <v>0.14699999999999999</v>
      </c>
      <c r="H100" s="60"/>
      <c r="I100" s="61" t="s">
        <v>25</v>
      </c>
      <c r="J100" s="62">
        <v>8.5</v>
      </c>
      <c r="K100" s="63"/>
      <c r="L100" s="6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5">
        <v>0.13965</v>
      </c>
      <c r="AB100" s="65">
        <v>0.14699999999999999</v>
      </c>
      <c r="AC100" s="65">
        <v>0.15434999999999999</v>
      </c>
      <c r="AD100" s="2"/>
      <c r="AE100" s="2"/>
      <c r="AF100" s="2"/>
    </row>
    <row r="101" spans="1:32" ht="15.6">
      <c r="A101" s="96"/>
      <c r="B101" s="93"/>
      <c r="C101" s="94"/>
      <c r="D101" s="89"/>
      <c r="E101" s="87"/>
      <c r="F101" s="99"/>
      <c r="G101" s="99"/>
      <c r="H101" s="60"/>
      <c r="I101" s="61" t="s">
        <v>26</v>
      </c>
      <c r="J101" s="62">
        <v>7.5</v>
      </c>
      <c r="K101" s="63"/>
      <c r="L101" s="6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97"/>
      <c r="AB101" s="97"/>
      <c r="AC101" s="97"/>
      <c r="AD101" s="2"/>
      <c r="AE101" s="2"/>
      <c r="AF101" s="2"/>
    </row>
    <row r="102" spans="1:32" ht="31.2">
      <c r="A102" s="70" t="s">
        <v>112</v>
      </c>
      <c r="B102" s="71" t="b">
        <v>0</v>
      </c>
      <c r="C102" s="72" t="s">
        <v>33</v>
      </c>
      <c r="D102" s="73">
        <v>8.5</v>
      </c>
      <c r="E102" s="74">
        <v>0.3</v>
      </c>
      <c r="F102" s="99"/>
      <c r="G102" s="99"/>
      <c r="H102" s="60"/>
      <c r="I102" s="72" t="s">
        <v>33</v>
      </c>
      <c r="J102" s="75">
        <v>8.8000000000000007</v>
      </c>
      <c r="K102" s="76" t="b">
        <v>1</v>
      </c>
      <c r="L102" s="73">
        <v>9.1999999999999993</v>
      </c>
      <c r="M102" s="76" t="b">
        <v>0</v>
      </c>
      <c r="N102" s="73">
        <v>7.6</v>
      </c>
      <c r="O102" s="76" t="b">
        <v>1</v>
      </c>
      <c r="P102" s="73">
        <v>9</v>
      </c>
      <c r="Q102" s="76" t="b">
        <v>0</v>
      </c>
      <c r="R102" s="73">
        <v>9</v>
      </c>
      <c r="S102" s="76" t="b">
        <v>1</v>
      </c>
      <c r="T102" s="73">
        <v>9</v>
      </c>
      <c r="U102" s="76" t="b">
        <v>1</v>
      </c>
      <c r="V102" s="73">
        <v>8.8000000000000007</v>
      </c>
      <c r="W102" s="76" t="b">
        <v>0</v>
      </c>
      <c r="X102" s="73">
        <v>8.5</v>
      </c>
      <c r="Y102" s="76" t="b">
        <v>0</v>
      </c>
      <c r="Z102" s="73">
        <v>8.5</v>
      </c>
      <c r="AA102" s="97"/>
      <c r="AB102" s="97"/>
      <c r="AC102" s="97"/>
      <c r="AD102" s="2"/>
      <c r="AE102" s="2"/>
      <c r="AF102" s="2"/>
    </row>
    <row r="103" spans="1:32" ht="31.2">
      <c r="A103" s="103"/>
      <c r="B103" s="71" t="b">
        <v>1</v>
      </c>
      <c r="C103" s="72" t="s">
        <v>34</v>
      </c>
      <c r="D103" s="84"/>
      <c r="E103" s="101"/>
      <c r="F103" s="99"/>
      <c r="G103" s="99"/>
      <c r="H103" s="60"/>
      <c r="I103" s="72" t="s">
        <v>34</v>
      </c>
      <c r="J103" s="75">
        <v>8.5</v>
      </c>
      <c r="K103" s="77" t="b">
        <v>1</v>
      </c>
      <c r="L103" s="84"/>
      <c r="M103" s="77" t="b">
        <v>0</v>
      </c>
      <c r="N103" s="84"/>
      <c r="O103" s="77" t="b">
        <v>1</v>
      </c>
      <c r="P103" s="84"/>
      <c r="Q103" s="77" t="b">
        <v>1</v>
      </c>
      <c r="R103" s="84"/>
      <c r="S103" s="77" t="b">
        <v>0</v>
      </c>
      <c r="T103" s="84"/>
      <c r="U103" s="77" t="b">
        <v>0</v>
      </c>
      <c r="V103" s="84"/>
      <c r="W103" s="77" t="b">
        <v>1</v>
      </c>
      <c r="X103" s="84"/>
      <c r="Y103" s="77" t="b">
        <v>0</v>
      </c>
      <c r="Z103" s="84"/>
      <c r="AA103" s="97"/>
      <c r="AB103" s="97"/>
      <c r="AC103" s="97"/>
      <c r="AD103" s="2"/>
      <c r="AE103" s="2"/>
      <c r="AF103" s="2"/>
    </row>
    <row r="104" spans="1:32" ht="15.6">
      <c r="A104" s="104"/>
      <c r="B104" s="71" t="b">
        <v>0</v>
      </c>
      <c r="C104" s="72" t="s">
        <v>35</v>
      </c>
      <c r="D104" s="85"/>
      <c r="E104" s="102"/>
      <c r="F104" s="99"/>
      <c r="G104" s="99"/>
      <c r="H104" s="60"/>
      <c r="I104" s="72" t="s">
        <v>35</v>
      </c>
      <c r="J104" s="75">
        <v>8.5</v>
      </c>
      <c r="K104" s="76" t="b">
        <v>1</v>
      </c>
      <c r="L104" s="85"/>
      <c r="M104" s="76" t="b">
        <v>0</v>
      </c>
      <c r="N104" s="85"/>
      <c r="O104" s="76" t="b">
        <v>0</v>
      </c>
      <c r="P104" s="85"/>
      <c r="Q104" s="76" t="b">
        <v>1</v>
      </c>
      <c r="R104" s="85"/>
      <c r="S104" s="76" t="b">
        <v>1</v>
      </c>
      <c r="T104" s="85"/>
      <c r="U104" s="76" t="b">
        <v>0</v>
      </c>
      <c r="V104" s="85"/>
      <c r="W104" s="76" t="b">
        <v>0</v>
      </c>
      <c r="X104" s="85"/>
      <c r="Y104" s="76" t="b">
        <v>1</v>
      </c>
      <c r="Z104" s="85"/>
      <c r="AA104" s="97"/>
      <c r="AB104" s="97"/>
      <c r="AC104" s="97"/>
      <c r="AD104" s="2"/>
      <c r="AE104" s="2"/>
      <c r="AF104" s="2"/>
    </row>
    <row r="105" spans="1:32" ht="15.6" customHeight="1">
      <c r="A105" s="54" t="s">
        <v>113</v>
      </c>
      <c r="B105" s="55" t="s">
        <v>37</v>
      </c>
      <c r="C105" s="90"/>
      <c r="D105" s="57">
        <v>8.6</v>
      </c>
      <c r="E105" s="58">
        <v>0.3</v>
      </c>
      <c r="F105" s="99"/>
      <c r="G105" s="99"/>
      <c r="H105" s="60"/>
      <c r="I105" s="61" t="s">
        <v>37</v>
      </c>
      <c r="J105" s="62">
        <v>8.6</v>
      </c>
      <c r="K105" s="63"/>
      <c r="L105" s="6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97"/>
      <c r="AB105" s="97"/>
      <c r="AC105" s="97"/>
      <c r="AD105" s="2"/>
      <c r="AE105" s="2"/>
      <c r="AF105" s="2"/>
    </row>
    <row r="106" spans="1:32" ht="15.6">
      <c r="A106" s="96"/>
      <c r="B106" s="93"/>
      <c r="C106" s="94"/>
      <c r="D106" s="89"/>
      <c r="E106" s="87"/>
      <c r="F106" s="100"/>
      <c r="G106" s="100"/>
      <c r="H106" s="60"/>
      <c r="I106" s="61" t="s">
        <v>38</v>
      </c>
      <c r="J106" s="62">
        <v>7.8</v>
      </c>
      <c r="K106" s="63"/>
      <c r="L106" s="6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98"/>
      <c r="AB106" s="98"/>
      <c r="AC106" s="98"/>
      <c r="AD106" s="2"/>
      <c r="AE106" s="2"/>
      <c r="AF106" s="2"/>
    </row>
    <row r="107" spans="1:32" ht="15.6" customHeight="1">
      <c r="A107" s="43" t="s">
        <v>114</v>
      </c>
      <c r="B107" s="110"/>
      <c r="C107" s="110"/>
      <c r="D107" s="110"/>
      <c r="E107" s="110"/>
      <c r="F107" s="110"/>
      <c r="G107" s="110"/>
      <c r="H107" s="45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109"/>
      <c r="AA107" s="107"/>
      <c r="AB107" s="108"/>
      <c r="AC107" s="108"/>
      <c r="AD107" s="2"/>
      <c r="AE107" s="2"/>
      <c r="AF107" s="2"/>
    </row>
    <row r="108" spans="1:32" ht="31.2">
      <c r="A108" s="50" t="s">
        <v>15</v>
      </c>
      <c r="B108" s="51" t="s">
        <v>16</v>
      </c>
      <c r="C108" s="106"/>
      <c r="D108" s="50" t="s">
        <v>17</v>
      </c>
      <c r="E108" s="50" t="s">
        <v>18</v>
      </c>
      <c r="F108" s="50" t="s">
        <v>40</v>
      </c>
      <c r="G108" s="50" t="s">
        <v>115</v>
      </c>
      <c r="H108" s="52"/>
      <c r="I108" s="53" t="s">
        <v>21</v>
      </c>
      <c r="J108" s="53" t="s">
        <v>22</v>
      </c>
      <c r="K108" s="53" t="s">
        <v>23</v>
      </c>
      <c r="L108" s="53" t="s">
        <v>17</v>
      </c>
      <c r="M108" s="53" t="s">
        <v>23</v>
      </c>
      <c r="N108" s="53" t="s">
        <v>17</v>
      </c>
      <c r="O108" s="53" t="s">
        <v>23</v>
      </c>
      <c r="P108" s="53" t="s">
        <v>17</v>
      </c>
      <c r="Q108" s="53" t="s">
        <v>23</v>
      </c>
      <c r="R108" s="53" t="s">
        <v>17</v>
      </c>
      <c r="S108" s="53" t="s">
        <v>23</v>
      </c>
      <c r="T108" s="53" t="s">
        <v>17</v>
      </c>
      <c r="U108" s="53" t="s">
        <v>23</v>
      </c>
      <c r="V108" s="53" t="s">
        <v>17</v>
      </c>
      <c r="W108" s="53" t="s">
        <v>23</v>
      </c>
      <c r="X108" s="53" t="s">
        <v>17</v>
      </c>
      <c r="Y108" s="53" t="s">
        <v>23</v>
      </c>
      <c r="Z108" s="53" t="s">
        <v>17</v>
      </c>
      <c r="AA108" s="51" t="s">
        <v>115</v>
      </c>
      <c r="AB108" s="105"/>
      <c r="AC108" s="106"/>
      <c r="AD108" s="2"/>
      <c r="AE108" s="2"/>
      <c r="AF108" s="2"/>
    </row>
    <row r="109" spans="1:32" ht="15.6">
      <c r="A109" s="70" t="s">
        <v>116</v>
      </c>
      <c r="B109" s="71" t="b">
        <v>1</v>
      </c>
      <c r="C109" s="72" t="s">
        <v>43</v>
      </c>
      <c r="D109" s="73">
        <v>9.1999999999999993</v>
      </c>
      <c r="E109" s="74">
        <v>0.6</v>
      </c>
      <c r="F109" s="59">
        <v>0.87999999999999901</v>
      </c>
      <c r="G109" s="59">
        <v>0.12</v>
      </c>
      <c r="H109" s="60"/>
      <c r="I109" s="72" t="s">
        <v>43</v>
      </c>
      <c r="J109" s="75">
        <v>8.6</v>
      </c>
      <c r="K109" s="76" t="b">
        <v>1</v>
      </c>
      <c r="L109" s="73">
        <v>9.1999999999999993</v>
      </c>
      <c r="M109" s="76" t="b">
        <v>0</v>
      </c>
      <c r="N109" s="73">
        <v>7.8</v>
      </c>
      <c r="O109" s="76" t="b">
        <v>1</v>
      </c>
      <c r="P109" s="73">
        <v>9</v>
      </c>
      <c r="Q109" s="76" t="b">
        <v>0</v>
      </c>
      <c r="R109" s="73">
        <v>9</v>
      </c>
      <c r="S109" s="76" t="b">
        <v>1</v>
      </c>
      <c r="T109" s="73">
        <v>9</v>
      </c>
      <c r="U109" s="76" t="b">
        <v>1</v>
      </c>
      <c r="V109" s="73">
        <v>8.6</v>
      </c>
      <c r="W109" s="76" t="b">
        <v>0</v>
      </c>
      <c r="X109" s="73">
        <v>8.6</v>
      </c>
      <c r="Y109" s="76" t="b">
        <v>0</v>
      </c>
      <c r="Z109" s="73">
        <v>8.5</v>
      </c>
      <c r="AA109" s="65">
        <v>0.114</v>
      </c>
      <c r="AB109" s="65">
        <v>0.12</v>
      </c>
      <c r="AC109" s="65">
        <v>0.126</v>
      </c>
      <c r="AD109" s="2"/>
      <c r="AE109" s="2"/>
      <c r="AF109" s="2"/>
    </row>
    <row r="110" spans="1:32" ht="15.6">
      <c r="A110" s="103"/>
      <c r="B110" s="71" t="b">
        <v>1</v>
      </c>
      <c r="C110" s="72" t="s">
        <v>44</v>
      </c>
      <c r="D110" s="84"/>
      <c r="E110" s="101"/>
      <c r="F110" s="99"/>
      <c r="G110" s="99"/>
      <c r="H110" s="60"/>
      <c r="I110" s="72" t="s">
        <v>44</v>
      </c>
      <c r="J110" s="75">
        <v>8.6</v>
      </c>
      <c r="K110" s="77" t="b">
        <v>1</v>
      </c>
      <c r="L110" s="84"/>
      <c r="M110" s="77" t="b">
        <v>0</v>
      </c>
      <c r="N110" s="84"/>
      <c r="O110" s="77" t="b">
        <v>1</v>
      </c>
      <c r="P110" s="84"/>
      <c r="Q110" s="77" t="b">
        <v>1</v>
      </c>
      <c r="R110" s="84"/>
      <c r="S110" s="77" t="b">
        <v>0</v>
      </c>
      <c r="T110" s="84"/>
      <c r="U110" s="77" t="b">
        <v>0</v>
      </c>
      <c r="V110" s="84"/>
      <c r="W110" s="77" t="b">
        <v>1</v>
      </c>
      <c r="X110" s="84"/>
      <c r="Y110" s="77" t="b">
        <v>0</v>
      </c>
      <c r="Z110" s="84"/>
      <c r="AA110" s="97"/>
      <c r="AB110" s="97"/>
      <c r="AC110" s="97"/>
      <c r="AD110" s="2"/>
      <c r="AE110" s="2"/>
      <c r="AF110" s="2"/>
    </row>
    <row r="111" spans="1:32" ht="15.6">
      <c r="A111" s="104"/>
      <c r="B111" s="71" t="b">
        <v>1</v>
      </c>
      <c r="C111" s="72" t="s">
        <v>45</v>
      </c>
      <c r="D111" s="85"/>
      <c r="E111" s="102"/>
      <c r="F111" s="99"/>
      <c r="G111" s="99"/>
      <c r="H111" s="60"/>
      <c r="I111" s="72" t="s">
        <v>45</v>
      </c>
      <c r="J111" s="75">
        <v>8.5</v>
      </c>
      <c r="K111" s="76" t="b">
        <v>1</v>
      </c>
      <c r="L111" s="85"/>
      <c r="M111" s="76" t="b">
        <v>0</v>
      </c>
      <c r="N111" s="85"/>
      <c r="O111" s="76" t="b">
        <v>0</v>
      </c>
      <c r="P111" s="85"/>
      <c r="Q111" s="76" t="b">
        <v>1</v>
      </c>
      <c r="R111" s="85"/>
      <c r="S111" s="76" t="b">
        <v>1</v>
      </c>
      <c r="T111" s="85"/>
      <c r="U111" s="76" t="b">
        <v>0</v>
      </c>
      <c r="V111" s="85"/>
      <c r="W111" s="76" t="b">
        <v>0</v>
      </c>
      <c r="X111" s="85"/>
      <c r="Y111" s="76" t="b">
        <v>1</v>
      </c>
      <c r="Z111" s="85"/>
      <c r="AA111" s="97"/>
      <c r="AB111" s="97"/>
      <c r="AC111" s="97"/>
      <c r="AD111" s="2"/>
      <c r="AE111" s="2"/>
      <c r="AF111" s="2"/>
    </row>
    <row r="112" spans="1:32" ht="15.6" customHeight="1">
      <c r="A112" s="54" t="s">
        <v>117</v>
      </c>
      <c r="B112" s="55" t="s">
        <v>118</v>
      </c>
      <c r="C112" s="90"/>
      <c r="D112" s="57">
        <v>8.1999999999999993</v>
      </c>
      <c r="E112" s="58">
        <v>0.4</v>
      </c>
      <c r="F112" s="99"/>
      <c r="G112" s="99"/>
      <c r="H112" s="60"/>
      <c r="I112" s="61" t="s">
        <v>119</v>
      </c>
      <c r="J112" s="62">
        <v>8.5</v>
      </c>
      <c r="K112" s="63"/>
      <c r="L112" s="64"/>
      <c r="M112" s="63"/>
      <c r="N112" s="64"/>
      <c r="O112" s="63"/>
      <c r="P112" s="64"/>
      <c r="Q112" s="63"/>
      <c r="R112" s="64"/>
      <c r="S112" s="63"/>
      <c r="T112" s="64"/>
      <c r="U112" s="63"/>
      <c r="V112" s="64"/>
      <c r="W112" s="63"/>
      <c r="X112" s="64"/>
      <c r="Y112" s="63"/>
      <c r="Z112" s="64"/>
      <c r="AA112" s="97"/>
      <c r="AB112" s="97"/>
      <c r="AC112" s="97"/>
      <c r="AD112" s="2"/>
      <c r="AE112" s="2"/>
      <c r="AF112" s="2"/>
    </row>
    <row r="113" spans="1:32" ht="15.6">
      <c r="A113" s="95"/>
      <c r="B113" s="91"/>
      <c r="C113" s="92"/>
      <c r="D113" s="88"/>
      <c r="E113" s="86"/>
      <c r="F113" s="99"/>
      <c r="G113" s="99"/>
      <c r="H113" s="60"/>
      <c r="I113" s="61" t="s">
        <v>118</v>
      </c>
      <c r="J113" s="62">
        <v>8.1999999999999993</v>
      </c>
      <c r="K113" s="63"/>
      <c r="L113" s="64"/>
      <c r="M113" s="63"/>
      <c r="N113" s="64"/>
      <c r="O113" s="63"/>
      <c r="P113" s="64"/>
      <c r="Q113" s="63"/>
      <c r="R113" s="64"/>
      <c r="S113" s="63"/>
      <c r="T113" s="64"/>
      <c r="U113" s="63"/>
      <c r="V113" s="64"/>
      <c r="W113" s="63"/>
      <c r="X113" s="64"/>
      <c r="Y113" s="63"/>
      <c r="Z113" s="64"/>
      <c r="AA113" s="97"/>
      <c r="AB113" s="97"/>
      <c r="AC113" s="97"/>
      <c r="AD113" s="2"/>
      <c r="AE113" s="2"/>
      <c r="AF113" s="2"/>
    </row>
    <row r="114" spans="1:32" ht="15.6">
      <c r="A114" s="96"/>
      <c r="B114" s="93"/>
      <c r="C114" s="94"/>
      <c r="D114" s="89"/>
      <c r="E114" s="87"/>
      <c r="F114" s="100"/>
      <c r="G114" s="100"/>
      <c r="H114" s="60"/>
      <c r="I114" s="61" t="s">
        <v>120</v>
      </c>
      <c r="J114" s="62">
        <v>7.5</v>
      </c>
      <c r="K114" s="63"/>
      <c r="L114" s="64"/>
      <c r="M114" s="63"/>
      <c r="N114" s="64"/>
      <c r="O114" s="63"/>
      <c r="P114" s="64"/>
      <c r="Q114" s="63"/>
      <c r="R114" s="64"/>
      <c r="S114" s="63"/>
      <c r="T114" s="64"/>
      <c r="U114" s="63"/>
      <c r="V114" s="64"/>
      <c r="W114" s="63"/>
      <c r="X114" s="64"/>
      <c r="Y114" s="63"/>
      <c r="Z114" s="64"/>
      <c r="AA114" s="98"/>
      <c r="AB114" s="98"/>
      <c r="AC114" s="98"/>
      <c r="AD114" s="2"/>
      <c r="AE114" s="2"/>
      <c r="AF114" s="2"/>
    </row>
    <row r="115" spans="1:32" ht="15.6" customHeight="1">
      <c r="A115" s="43" t="s">
        <v>121</v>
      </c>
      <c r="B115" s="110"/>
      <c r="C115" s="110"/>
      <c r="D115" s="110"/>
      <c r="E115" s="110"/>
      <c r="F115" s="110"/>
      <c r="G115" s="110"/>
      <c r="H115" s="45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109"/>
      <c r="AA115" s="107"/>
      <c r="AB115" s="108"/>
      <c r="AC115" s="108"/>
      <c r="AD115" s="2"/>
      <c r="AE115" s="2"/>
      <c r="AF115" s="2"/>
    </row>
    <row r="116" spans="1:32" ht="31.2">
      <c r="A116" s="50" t="s">
        <v>15</v>
      </c>
      <c r="B116" s="51" t="s">
        <v>16</v>
      </c>
      <c r="C116" s="106"/>
      <c r="D116" s="50" t="s">
        <v>17</v>
      </c>
      <c r="E116" s="50" t="s">
        <v>18</v>
      </c>
      <c r="F116" s="50" t="s">
        <v>19</v>
      </c>
      <c r="G116" s="50" t="s">
        <v>122</v>
      </c>
      <c r="H116" s="52"/>
      <c r="I116" s="53" t="s">
        <v>21</v>
      </c>
      <c r="J116" s="53" t="s">
        <v>22</v>
      </c>
      <c r="K116" s="53" t="s">
        <v>23</v>
      </c>
      <c r="L116" s="53" t="s">
        <v>17</v>
      </c>
      <c r="M116" s="53" t="s">
        <v>23</v>
      </c>
      <c r="N116" s="53" t="s">
        <v>17</v>
      </c>
      <c r="O116" s="53" t="s">
        <v>23</v>
      </c>
      <c r="P116" s="53" t="s">
        <v>17</v>
      </c>
      <c r="Q116" s="53" t="s">
        <v>23</v>
      </c>
      <c r="R116" s="53" t="s">
        <v>17</v>
      </c>
      <c r="S116" s="53" t="s">
        <v>23</v>
      </c>
      <c r="T116" s="53" t="s">
        <v>17</v>
      </c>
      <c r="U116" s="53" t="s">
        <v>23</v>
      </c>
      <c r="V116" s="53" t="s">
        <v>17</v>
      </c>
      <c r="W116" s="53" t="s">
        <v>23</v>
      </c>
      <c r="X116" s="53" t="s">
        <v>17</v>
      </c>
      <c r="Y116" s="53" t="s">
        <v>23</v>
      </c>
      <c r="Z116" s="53" t="s">
        <v>17</v>
      </c>
      <c r="AA116" s="51" t="s">
        <v>122</v>
      </c>
      <c r="AB116" s="105"/>
      <c r="AC116" s="106"/>
      <c r="AD116" s="2"/>
      <c r="AE116" s="2"/>
      <c r="AF116" s="2"/>
    </row>
    <row r="117" spans="1:32" ht="15.6" customHeight="1">
      <c r="A117" s="54" t="s">
        <v>123</v>
      </c>
      <c r="B117" s="55" t="s">
        <v>25</v>
      </c>
      <c r="C117" s="90"/>
      <c r="D117" s="57">
        <v>8.5</v>
      </c>
      <c r="E117" s="58">
        <v>0.25</v>
      </c>
      <c r="F117" s="59">
        <v>0.86850000000000005</v>
      </c>
      <c r="G117" s="59">
        <v>0.13149999999999901</v>
      </c>
      <c r="H117" s="60"/>
      <c r="I117" s="61" t="s">
        <v>25</v>
      </c>
      <c r="J117" s="62">
        <v>8.5</v>
      </c>
      <c r="K117" s="63"/>
      <c r="L117" s="6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5">
        <v>0.124924999999999</v>
      </c>
      <c r="AB117" s="65">
        <v>0.13149999999999901</v>
      </c>
      <c r="AC117" s="65">
        <v>0.138074999999999</v>
      </c>
      <c r="AD117" s="2"/>
      <c r="AE117" s="2"/>
      <c r="AF117" s="2"/>
    </row>
    <row r="118" spans="1:32" ht="15.6">
      <c r="A118" s="96"/>
      <c r="B118" s="93"/>
      <c r="C118" s="94"/>
      <c r="D118" s="89"/>
      <c r="E118" s="87"/>
      <c r="F118" s="99"/>
      <c r="G118" s="99"/>
      <c r="H118" s="60"/>
      <c r="I118" s="61" t="s">
        <v>26</v>
      </c>
      <c r="J118" s="62">
        <v>7.5</v>
      </c>
      <c r="K118" s="63"/>
      <c r="L118" s="6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97"/>
      <c r="AB118" s="97"/>
      <c r="AC118" s="97"/>
      <c r="AD118" s="2"/>
      <c r="AE118" s="2"/>
      <c r="AF118" s="2"/>
    </row>
    <row r="119" spans="1:32" ht="15.6">
      <c r="A119" s="70" t="s">
        <v>124</v>
      </c>
      <c r="B119" s="71" t="b">
        <v>1</v>
      </c>
      <c r="C119" s="72" t="s">
        <v>28</v>
      </c>
      <c r="D119" s="73">
        <v>9.1999999999999993</v>
      </c>
      <c r="E119" s="74">
        <v>0.25</v>
      </c>
      <c r="F119" s="99"/>
      <c r="G119" s="99"/>
      <c r="H119" s="60"/>
      <c r="I119" s="72" t="s">
        <v>29</v>
      </c>
      <c r="J119" s="75">
        <v>8.5</v>
      </c>
      <c r="K119" s="76" t="b">
        <v>1</v>
      </c>
      <c r="L119" s="73">
        <v>9.1999999999999993</v>
      </c>
      <c r="M119" s="76" t="b">
        <v>0</v>
      </c>
      <c r="N119" s="73">
        <v>7.8</v>
      </c>
      <c r="O119" s="76" t="b">
        <v>1</v>
      </c>
      <c r="P119" s="73">
        <v>8.5</v>
      </c>
      <c r="Q119" s="76" t="b">
        <v>0</v>
      </c>
      <c r="R119" s="73">
        <v>8.5</v>
      </c>
      <c r="S119" s="63"/>
      <c r="T119" s="63"/>
      <c r="U119" s="63"/>
      <c r="V119" s="63"/>
      <c r="W119" s="63"/>
      <c r="X119" s="63"/>
      <c r="Y119" s="63"/>
      <c r="Z119" s="63"/>
      <c r="AA119" s="97"/>
      <c r="AB119" s="97"/>
      <c r="AC119" s="97"/>
      <c r="AD119" s="2"/>
      <c r="AE119" s="2"/>
      <c r="AF119" s="2"/>
    </row>
    <row r="120" spans="1:32" ht="15.6">
      <c r="A120" s="104"/>
      <c r="B120" s="71" t="b">
        <v>1</v>
      </c>
      <c r="C120" s="72" t="s">
        <v>30</v>
      </c>
      <c r="D120" s="85"/>
      <c r="E120" s="102"/>
      <c r="F120" s="99"/>
      <c r="G120" s="99"/>
      <c r="H120" s="60"/>
      <c r="I120" s="72" t="s">
        <v>31</v>
      </c>
      <c r="J120" s="75">
        <v>8.5</v>
      </c>
      <c r="K120" s="77" t="b">
        <v>1</v>
      </c>
      <c r="L120" s="85"/>
      <c r="M120" s="77" t="b">
        <v>0</v>
      </c>
      <c r="N120" s="85"/>
      <c r="O120" s="77" t="b">
        <v>0</v>
      </c>
      <c r="P120" s="85"/>
      <c r="Q120" s="77" t="b">
        <v>1</v>
      </c>
      <c r="R120" s="85"/>
      <c r="S120" s="63"/>
      <c r="T120" s="63"/>
      <c r="U120" s="63"/>
      <c r="V120" s="63"/>
      <c r="W120" s="63"/>
      <c r="X120" s="63"/>
      <c r="Y120" s="63"/>
      <c r="Z120" s="63"/>
      <c r="AA120" s="97"/>
      <c r="AB120" s="97"/>
      <c r="AC120" s="97"/>
      <c r="AD120" s="2"/>
      <c r="AE120" s="2"/>
      <c r="AF120" s="2"/>
    </row>
    <row r="121" spans="1:32" ht="31.2">
      <c r="A121" s="70" t="s">
        <v>125</v>
      </c>
      <c r="B121" s="71" t="b">
        <v>0</v>
      </c>
      <c r="C121" s="72" t="s">
        <v>33</v>
      </c>
      <c r="D121" s="73">
        <v>8.5</v>
      </c>
      <c r="E121" s="74">
        <v>0.4</v>
      </c>
      <c r="F121" s="99"/>
      <c r="G121" s="99"/>
      <c r="H121" s="60"/>
      <c r="I121" s="72" t="s">
        <v>33</v>
      </c>
      <c r="J121" s="75">
        <v>8.8000000000000007</v>
      </c>
      <c r="K121" s="76" t="b">
        <v>1</v>
      </c>
      <c r="L121" s="73">
        <v>9.1999999999999993</v>
      </c>
      <c r="M121" s="76" t="b">
        <v>0</v>
      </c>
      <c r="N121" s="73">
        <v>7.6</v>
      </c>
      <c r="O121" s="76" t="b">
        <v>1</v>
      </c>
      <c r="P121" s="73">
        <v>9</v>
      </c>
      <c r="Q121" s="76" t="b">
        <v>0</v>
      </c>
      <c r="R121" s="73">
        <v>9</v>
      </c>
      <c r="S121" s="76" t="b">
        <v>1</v>
      </c>
      <c r="T121" s="73">
        <v>9</v>
      </c>
      <c r="U121" s="76" t="b">
        <v>1</v>
      </c>
      <c r="V121" s="73">
        <v>8.8000000000000007</v>
      </c>
      <c r="W121" s="76" t="b">
        <v>0</v>
      </c>
      <c r="X121" s="73">
        <v>8.5</v>
      </c>
      <c r="Y121" s="76" t="b">
        <v>0</v>
      </c>
      <c r="Z121" s="73">
        <v>8.5</v>
      </c>
      <c r="AA121" s="97"/>
      <c r="AB121" s="97"/>
      <c r="AC121" s="97"/>
      <c r="AD121" s="2"/>
      <c r="AE121" s="2"/>
      <c r="AF121" s="2"/>
    </row>
    <row r="122" spans="1:32" ht="31.2">
      <c r="A122" s="103"/>
      <c r="B122" s="71" t="b">
        <v>1</v>
      </c>
      <c r="C122" s="72" t="s">
        <v>34</v>
      </c>
      <c r="D122" s="84"/>
      <c r="E122" s="101"/>
      <c r="F122" s="99"/>
      <c r="G122" s="99"/>
      <c r="H122" s="60"/>
      <c r="I122" s="72" t="s">
        <v>34</v>
      </c>
      <c r="J122" s="75">
        <v>8.5</v>
      </c>
      <c r="K122" s="77" t="b">
        <v>1</v>
      </c>
      <c r="L122" s="84"/>
      <c r="M122" s="77" t="b">
        <v>0</v>
      </c>
      <c r="N122" s="84"/>
      <c r="O122" s="77" t="b">
        <v>1</v>
      </c>
      <c r="P122" s="84"/>
      <c r="Q122" s="77" t="b">
        <v>1</v>
      </c>
      <c r="R122" s="84"/>
      <c r="S122" s="77" t="b">
        <v>0</v>
      </c>
      <c r="T122" s="84"/>
      <c r="U122" s="77" t="b">
        <v>0</v>
      </c>
      <c r="V122" s="84"/>
      <c r="W122" s="77" t="b">
        <v>1</v>
      </c>
      <c r="X122" s="84"/>
      <c r="Y122" s="77" t="b">
        <v>0</v>
      </c>
      <c r="Z122" s="84"/>
      <c r="AA122" s="97"/>
      <c r="AB122" s="97"/>
      <c r="AC122" s="97"/>
      <c r="AD122" s="2"/>
      <c r="AE122" s="2"/>
      <c r="AF122" s="2"/>
    </row>
    <row r="123" spans="1:32" ht="15.6">
      <c r="A123" s="104"/>
      <c r="B123" s="71" t="b">
        <v>0</v>
      </c>
      <c r="C123" s="72" t="s">
        <v>35</v>
      </c>
      <c r="D123" s="85"/>
      <c r="E123" s="102"/>
      <c r="F123" s="99"/>
      <c r="G123" s="99"/>
      <c r="H123" s="60"/>
      <c r="I123" s="72" t="s">
        <v>35</v>
      </c>
      <c r="J123" s="75">
        <v>8.5</v>
      </c>
      <c r="K123" s="76" t="b">
        <v>1</v>
      </c>
      <c r="L123" s="85"/>
      <c r="M123" s="76" t="b">
        <v>0</v>
      </c>
      <c r="N123" s="85"/>
      <c r="O123" s="76" t="b">
        <v>0</v>
      </c>
      <c r="P123" s="85"/>
      <c r="Q123" s="76" t="b">
        <v>1</v>
      </c>
      <c r="R123" s="85"/>
      <c r="S123" s="76" t="b">
        <v>1</v>
      </c>
      <c r="T123" s="85"/>
      <c r="U123" s="76" t="b">
        <v>0</v>
      </c>
      <c r="V123" s="85"/>
      <c r="W123" s="76" t="b">
        <v>0</v>
      </c>
      <c r="X123" s="85"/>
      <c r="Y123" s="76" t="b">
        <v>1</v>
      </c>
      <c r="Z123" s="85"/>
      <c r="AA123" s="97"/>
      <c r="AB123" s="97"/>
      <c r="AC123" s="97"/>
      <c r="AD123" s="2"/>
      <c r="AE123" s="2"/>
      <c r="AF123" s="2"/>
    </row>
    <row r="124" spans="1:32" ht="15.6" customHeight="1">
      <c r="A124" s="54" t="s">
        <v>126</v>
      </c>
      <c r="B124" s="55" t="s">
        <v>37</v>
      </c>
      <c r="C124" s="90"/>
      <c r="D124" s="57">
        <v>8.6</v>
      </c>
      <c r="E124" s="58">
        <v>0.1</v>
      </c>
      <c r="F124" s="99"/>
      <c r="G124" s="99"/>
      <c r="H124" s="60"/>
      <c r="I124" s="61" t="s">
        <v>37</v>
      </c>
      <c r="J124" s="62">
        <v>8.6</v>
      </c>
      <c r="K124" s="63"/>
      <c r="L124" s="6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97"/>
      <c r="AB124" s="97"/>
      <c r="AC124" s="97"/>
      <c r="AD124" s="2"/>
      <c r="AE124" s="2"/>
      <c r="AF124" s="2"/>
    </row>
    <row r="125" spans="1:32" ht="15.6">
      <c r="A125" s="96"/>
      <c r="B125" s="93"/>
      <c r="C125" s="94"/>
      <c r="D125" s="89"/>
      <c r="E125" s="87"/>
      <c r="F125" s="100"/>
      <c r="G125" s="100"/>
      <c r="H125" s="60"/>
      <c r="I125" s="61" t="s">
        <v>38</v>
      </c>
      <c r="J125" s="62">
        <v>7.8</v>
      </c>
      <c r="K125" s="63"/>
      <c r="L125" s="6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98"/>
      <c r="AB125" s="98"/>
      <c r="AC125" s="98"/>
      <c r="AD125" s="2"/>
      <c r="AE125" s="2"/>
      <c r="AF125" s="2"/>
    </row>
    <row r="126" spans="1:32" ht="15.6" customHeight="1">
      <c r="A126" s="43" t="s">
        <v>127</v>
      </c>
      <c r="B126" s="110"/>
      <c r="C126" s="110"/>
      <c r="D126" s="110"/>
      <c r="E126" s="110"/>
      <c r="F126" s="110"/>
      <c r="G126" s="110"/>
      <c r="H126" s="45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109"/>
      <c r="AA126" s="107"/>
      <c r="AB126" s="108"/>
      <c r="AC126" s="108"/>
      <c r="AD126" s="2"/>
      <c r="AE126" s="2"/>
      <c r="AF126" s="2"/>
    </row>
    <row r="127" spans="1:32" ht="31.2">
      <c r="A127" s="50" t="s">
        <v>15</v>
      </c>
      <c r="B127" s="51" t="s">
        <v>16</v>
      </c>
      <c r="C127" s="106"/>
      <c r="D127" s="50" t="s">
        <v>17</v>
      </c>
      <c r="E127" s="50" t="s">
        <v>18</v>
      </c>
      <c r="F127" s="50" t="s">
        <v>40</v>
      </c>
      <c r="G127" s="50" t="s">
        <v>128</v>
      </c>
      <c r="H127" s="52"/>
      <c r="I127" s="53" t="s">
        <v>21</v>
      </c>
      <c r="J127" s="53" t="s">
        <v>22</v>
      </c>
      <c r="K127" s="53" t="s">
        <v>23</v>
      </c>
      <c r="L127" s="53" t="s">
        <v>17</v>
      </c>
      <c r="M127" s="53" t="s">
        <v>23</v>
      </c>
      <c r="N127" s="53" t="s">
        <v>17</v>
      </c>
      <c r="O127" s="53" t="s">
        <v>23</v>
      </c>
      <c r="P127" s="53" t="s">
        <v>17</v>
      </c>
      <c r="Q127" s="53" t="s">
        <v>23</v>
      </c>
      <c r="R127" s="53" t="s">
        <v>17</v>
      </c>
      <c r="S127" s="53" t="s">
        <v>23</v>
      </c>
      <c r="T127" s="53" t="s">
        <v>17</v>
      </c>
      <c r="U127" s="53" t="s">
        <v>23</v>
      </c>
      <c r="V127" s="53" t="s">
        <v>17</v>
      </c>
      <c r="W127" s="53" t="s">
        <v>23</v>
      </c>
      <c r="X127" s="53" t="s">
        <v>17</v>
      </c>
      <c r="Y127" s="53" t="s">
        <v>23</v>
      </c>
      <c r="Z127" s="53" t="s">
        <v>17</v>
      </c>
      <c r="AA127" s="51" t="s">
        <v>128</v>
      </c>
      <c r="AB127" s="105"/>
      <c r="AC127" s="106"/>
      <c r="AD127" s="2"/>
      <c r="AE127" s="2"/>
      <c r="AF127" s="2"/>
    </row>
    <row r="128" spans="1:32" ht="15.6">
      <c r="A128" s="70" t="s">
        <v>129</v>
      </c>
      <c r="B128" s="71" t="b">
        <v>1</v>
      </c>
      <c r="C128" s="72" t="s">
        <v>43</v>
      </c>
      <c r="D128" s="73">
        <v>9.1999999999999993</v>
      </c>
      <c r="E128" s="74">
        <v>0.4</v>
      </c>
      <c r="F128" s="59">
        <v>0.84799999999999898</v>
      </c>
      <c r="G128" s="59">
        <v>0.152</v>
      </c>
      <c r="H128" s="60"/>
      <c r="I128" s="72" t="s">
        <v>43</v>
      </c>
      <c r="J128" s="75">
        <v>8.6</v>
      </c>
      <c r="K128" s="76" t="b">
        <v>1</v>
      </c>
      <c r="L128" s="73">
        <v>9.1999999999999993</v>
      </c>
      <c r="M128" s="76" t="b">
        <v>0</v>
      </c>
      <c r="N128" s="73">
        <v>7.8</v>
      </c>
      <c r="O128" s="76" t="b">
        <v>1</v>
      </c>
      <c r="P128" s="73">
        <v>9</v>
      </c>
      <c r="Q128" s="76" t="b">
        <v>0</v>
      </c>
      <c r="R128" s="73">
        <v>9</v>
      </c>
      <c r="S128" s="76" t="b">
        <v>1</v>
      </c>
      <c r="T128" s="73">
        <v>9</v>
      </c>
      <c r="U128" s="76" t="b">
        <v>1</v>
      </c>
      <c r="V128" s="73">
        <v>8.6</v>
      </c>
      <c r="W128" s="76" t="b">
        <v>0</v>
      </c>
      <c r="X128" s="73">
        <v>8.6</v>
      </c>
      <c r="Y128" s="76" t="b">
        <v>0</v>
      </c>
      <c r="Z128" s="73">
        <v>8.5</v>
      </c>
      <c r="AA128" s="65">
        <v>0.1444</v>
      </c>
      <c r="AB128" s="65">
        <v>0.152</v>
      </c>
      <c r="AC128" s="65">
        <v>0.15959999999999999</v>
      </c>
      <c r="AD128" s="2"/>
      <c r="AE128" s="2"/>
      <c r="AF128" s="2"/>
    </row>
    <row r="129" spans="1:32" ht="15.6">
      <c r="A129" s="103"/>
      <c r="B129" s="71" t="b">
        <v>1</v>
      </c>
      <c r="C129" s="72" t="s">
        <v>44</v>
      </c>
      <c r="D129" s="84"/>
      <c r="E129" s="101"/>
      <c r="F129" s="99"/>
      <c r="G129" s="99"/>
      <c r="H129" s="60"/>
      <c r="I129" s="72" t="s">
        <v>44</v>
      </c>
      <c r="J129" s="75">
        <v>8.6</v>
      </c>
      <c r="K129" s="77" t="b">
        <v>1</v>
      </c>
      <c r="L129" s="84"/>
      <c r="M129" s="77" t="b">
        <v>0</v>
      </c>
      <c r="N129" s="84"/>
      <c r="O129" s="77" t="b">
        <v>1</v>
      </c>
      <c r="P129" s="84"/>
      <c r="Q129" s="77" t="b">
        <v>1</v>
      </c>
      <c r="R129" s="84"/>
      <c r="S129" s="77" t="b">
        <v>0</v>
      </c>
      <c r="T129" s="84"/>
      <c r="U129" s="77" t="b">
        <v>0</v>
      </c>
      <c r="V129" s="84"/>
      <c r="W129" s="77" t="b">
        <v>1</v>
      </c>
      <c r="X129" s="84"/>
      <c r="Y129" s="77" t="b">
        <v>0</v>
      </c>
      <c r="Z129" s="84"/>
      <c r="AA129" s="97"/>
      <c r="AB129" s="97"/>
      <c r="AC129" s="97"/>
      <c r="AD129" s="2"/>
      <c r="AE129" s="2"/>
      <c r="AF129" s="2"/>
    </row>
    <row r="130" spans="1:32" ht="15.6">
      <c r="A130" s="104"/>
      <c r="B130" s="71" t="b">
        <v>1</v>
      </c>
      <c r="C130" s="72" t="s">
        <v>45</v>
      </c>
      <c r="D130" s="85"/>
      <c r="E130" s="102"/>
      <c r="F130" s="99"/>
      <c r="G130" s="99"/>
      <c r="H130" s="60"/>
      <c r="I130" s="72" t="s">
        <v>45</v>
      </c>
      <c r="J130" s="75">
        <v>8.5</v>
      </c>
      <c r="K130" s="76" t="b">
        <v>1</v>
      </c>
      <c r="L130" s="85"/>
      <c r="M130" s="76" t="b">
        <v>0</v>
      </c>
      <c r="N130" s="85"/>
      <c r="O130" s="76" t="b">
        <v>0</v>
      </c>
      <c r="P130" s="85"/>
      <c r="Q130" s="76" t="b">
        <v>1</v>
      </c>
      <c r="R130" s="85"/>
      <c r="S130" s="76" t="b">
        <v>1</v>
      </c>
      <c r="T130" s="85"/>
      <c r="U130" s="76" t="b">
        <v>0</v>
      </c>
      <c r="V130" s="85"/>
      <c r="W130" s="76" t="b">
        <v>0</v>
      </c>
      <c r="X130" s="85"/>
      <c r="Y130" s="76" t="b">
        <v>1</v>
      </c>
      <c r="Z130" s="85"/>
      <c r="AA130" s="97"/>
      <c r="AB130" s="97"/>
      <c r="AC130" s="97"/>
      <c r="AD130" s="2"/>
      <c r="AE130" s="2"/>
      <c r="AF130" s="2"/>
    </row>
    <row r="131" spans="1:32" ht="15.6" customHeight="1">
      <c r="A131" s="54" t="s">
        <v>130</v>
      </c>
      <c r="B131" s="55" t="s">
        <v>131</v>
      </c>
      <c r="C131" s="90"/>
      <c r="D131" s="57">
        <v>8.1999999999999993</v>
      </c>
      <c r="E131" s="58">
        <v>0.3</v>
      </c>
      <c r="F131" s="99"/>
      <c r="G131" s="99"/>
      <c r="H131" s="60"/>
      <c r="I131" s="61" t="s">
        <v>132</v>
      </c>
      <c r="J131" s="62">
        <v>8.5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97"/>
      <c r="AB131" s="97"/>
      <c r="AC131" s="97"/>
      <c r="AD131" s="2"/>
      <c r="AE131" s="2"/>
      <c r="AF131" s="2"/>
    </row>
    <row r="132" spans="1:32" ht="15.6">
      <c r="A132" s="95"/>
      <c r="B132" s="91"/>
      <c r="C132" s="92"/>
      <c r="D132" s="88"/>
      <c r="E132" s="86"/>
      <c r="F132" s="99"/>
      <c r="G132" s="99"/>
      <c r="H132" s="60"/>
      <c r="I132" s="61" t="s">
        <v>131</v>
      </c>
      <c r="J132" s="62">
        <v>8.1999999999999993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97"/>
      <c r="AB132" s="97"/>
      <c r="AC132" s="97"/>
      <c r="AD132" s="2"/>
      <c r="AE132" s="2"/>
      <c r="AF132" s="2"/>
    </row>
    <row r="133" spans="1:32" ht="15.6">
      <c r="A133" s="96"/>
      <c r="B133" s="93"/>
      <c r="C133" s="94"/>
      <c r="D133" s="89"/>
      <c r="E133" s="87"/>
      <c r="F133" s="99"/>
      <c r="G133" s="99"/>
      <c r="H133" s="60"/>
      <c r="I133" s="61" t="s">
        <v>133</v>
      </c>
      <c r="J133" s="62">
        <v>7.5</v>
      </c>
      <c r="K133" s="63"/>
      <c r="L133" s="64"/>
      <c r="M133" s="63"/>
      <c r="N133" s="64"/>
      <c r="O133" s="63"/>
      <c r="P133" s="64"/>
      <c r="Q133" s="63"/>
      <c r="R133" s="64"/>
      <c r="S133" s="63"/>
      <c r="T133" s="64"/>
      <c r="U133" s="63"/>
      <c r="V133" s="64"/>
      <c r="W133" s="63"/>
      <c r="X133" s="64"/>
      <c r="Y133" s="63"/>
      <c r="Z133" s="64"/>
      <c r="AA133" s="97"/>
      <c r="AB133" s="97"/>
      <c r="AC133" s="97"/>
      <c r="AD133" s="2"/>
      <c r="AE133" s="2"/>
      <c r="AF133" s="2"/>
    </row>
    <row r="134" spans="1:32" ht="15.6" customHeight="1">
      <c r="A134" s="54" t="s">
        <v>134</v>
      </c>
      <c r="B134" s="55" t="s">
        <v>52</v>
      </c>
      <c r="C134" s="90"/>
      <c r="D134" s="57">
        <v>7.8</v>
      </c>
      <c r="E134" s="58">
        <v>0.3</v>
      </c>
      <c r="F134" s="99"/>
      <c r="G134" s="99"/>
      <c r="H134" s="60"/>
      <c r="I134" s="61" t="s">
        <v>51</v>
      </c>
      <c r="J134" s="62">
        <v>8.6</v>
      </c>
      <c r="K134" s="63"/>
      <c r="L134" s="64"/>
      <c r="M134" s="63"/>
      <c r="N134" s="64"/>
      <c r="O134" s="63"/>
      <c r="P134" s="64"/>
      <c r="Q134" s="63"/>
      <c r="R134" s="64"/>
      <c r="S134" s="63"/>
      <c r="T134" s="64"/>
      <c r="U134" s="63"/>
      <c r="V134" s="64"/>
      <c r="W134" s="63"/>
      <c r="X134" s="64"/>
      <c r="Y134" s="63"/>
      <c r="Z134" s="64"/>
      <c r="AA134" s="97"/>
      <c r="AB134" s="97"/>
      <c r="AC134" s="97"/>
      <c r="AD134" s="2"/>
      <c r="AE134" s="2"/>
      <c r="AF134" s="2"/>
    </row>
    <row r="135" spans="1:32" ht="15.6">
      <c r="A135" s="96"/>
      <c r="B135" s="93"/>
      <c r="C135" s="94"/>
      <c r="D135" s="89"/>
      <c r="E135" s="87"/>
      <c r="F135" s="100"/>
      <c r="G135" s="100"/>
      <c r="H135" s="81"/>
      <c r="I135" s="61" t="s">
        <v>52</v>
      </c>
      <c r="J135" s="62">
        <v>7.8</v>
      </c>
      <c r="K135" s="63"/>
      <c r="L135" s="64"/>
      <c r="M135" s="63"/>
      <c r="N135" s="64"/>
      <c r="O135" s="63"/>
      <c r="P135" s="64"/>
      <c r="Q135" s="63"/>
      <c r="R135" s="64"/>
      <c r="S135" s="63"/>
      <c r="T135" s="64"/>
      <c r="U135" s="63"/>
      <c r="V135" s="64"/>
      <c r="W135" s="63"/>
      <c r="X135" s="64"/>
      <c r="Y135" s="63"/>
      <c r="Z135" s="64"/>
      <c r="AA135" s="98"/>
      <c r="AB135" s="98"/>
      <c r="AC135" s="98"/>
      <c r="AD135" s="2"/>
      <c r="AE135" s="2"/>
      <c r="AF135" s="2"/>
    </row>
    <row r="136" spans="1:32" ht="15.6" customHeight="1">
      <c r="A136" s="43" t="s">
        <v>135</v>
      </c>
      <c r="B136" s="110"/>
      <c r="C136" s="110"/>
      <c r="D136" s="110"/>
      <c r="E136" s="110"/>
      <c r="F136" s="110"/>
      <c r="G136" s="110"/>
      <c r="H136" s="45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109"/>
      <c r="AA136" s="107"/>
      <c r="AB136" s="108"/>
      <c r="AC136" s="108"/>
      <c r="AD136" s="2"/>
      <c r="AE136" s="2"/>
      <c r="AF136" s="2"/>
    </row>
    <row r="137" spans="1:32" ht="31.2">
      <c r="A137" s="50" t="s">
        <v>15</v>
      </c>
      <c r="B137" s="51" t="s">
        <v>16</v>
      </c>
      <c r="C137" s="106"/>
      <c r="D137" s="50" t="s">
        <v>17</v>
      </c>
      <c r="E137" s="50" t="s">
        <v>18</v>
      </c>
      <c r="F137" s="50" t="s">
        <v>19</v>
      </c>
      <c r="G137" s="50" t="s">
        <v>136</v>
      </c>
      <c r="H137" s="52"/>
      <c r="I137" s="53" t="s">
        <v>21</v>
      </c>
      <c r="J137" s="53" t="s">
        <v>22</v>
      </c>
      <c r="K137" s="53" t="s">
        <v>23</v>
      </c>
      <c r="L137" s="53" t="s">
        <v>17</v>
      </c>
      <c r="M137" s="53" t="s">
        <v>23</v>
      </c>
      <c r="N137" s="53" t="s">
        <v>17</v>
      </c>
      <c r="O137" s="53" t="s">
        <v>23</v>
      </c>
      <c r="P137" s="53" t="s">
        <v>17</v>
      </c>
      <c r="Q137" s="53" t="s">
        <v>23</v>
      </c>
      <c r="R137" s="53" t="s">
        <v>17</v>
      </c>
      <c r="S137" s="53" t="s">
        <v>23</v>
      </c>
      <c r="T137" s="53" t="s">
        <v>17</v>
      </c>
      <c r="U137" s="53" t="s">
        <v>23</v>
      </c>
      <c r="V137" s="53" t="s">
        <v>17</v>
      </c>
      <c r="W137" s="53" t="s">
        <v>23</v>
      </c>
      <c r="X137" s="53" t="s">
        <v>17</v>
      </c>
      <c r="Y137" s="53" t="s">
        <v>23</v>
      </c>
      <c r="Z137" s="53" t="s">
        <v>17</v>
      </c>
      <c r="AA137" s="51" t="s">
        <v>136</v>
      </c>
      <c r="AB137" s="105"/>
      <c r="AC137" s="106"/>
      <c r="AD137" s="2"/>
      <c r="AE137" s="2"/>
      <c r="AF137" s="2"/>
    </row>
    <row r="138" spans="1:32" ht="15.6" customHeight="1">
      <c r="A138" s="54" t="s">
        <v>137</v>
      </c>
      <c r="B138" s="55" t="s">
        <v>25</v>
      </c>
      <c r="C138" s="90"/>
      <c r="D138" s="57">
        <v>8.4</v>
      </c>
      <c r="E138" s="58">
        <v>0.4</v>
      </c>
      <c r="F138" s="59">
        <v>0.84</v>
      </c>
      <c r="G138" s="59">
        <v>0.159999999999999</v>
      </c>
      <c r="H138" s="60"/>
      <c r="I138" s="61" t="s">
        <v>25</v>
      </c>
      <c r="J138" s="62">
        <v>8.4</v>
      </c>
      <c r="K138" s="63"/>
      <c r="L138" s="6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5">
        <v>0.151999999999999</v>
      </c>
      <c r="AB138" s="65">
        <v>0.159999999999999</v>
      </c>
      <c r="AC138" s="65">
        <v>0.16799999999999901</v>
      </c>
      <c r="AD138" s="2"/>
      <c r="AE138" s="2"/>
      <c r="AF138" s="2"/>
    </row>
    <row r="139" spans="1:32" ht="15.6">
      <c r="A139" s="96"/>
      <c r="B139" s="93"/>
      <c r="C139" s="94"/>
      <c r="D139" s="89"/>
      <c r="E139" s="87"/>
      <c r="F139" s="99"/>
      <c r="G139" s="99"/>
      <c r="H139" s="60"/>
      <c r="I139" s="61" t="s">
        <v>26</v>
      </c>
      <c r="J139" s="62">
        <v>7.4</v>
      </c>
      <c r="K139" s="63"/>
      <c r="L139" s="6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97"/>
      <c r="AB139" s="97"/>
      <c r="AC139" s="97"/>
      <c r="AD139" s="2"/>
      <c r="AE139" s="2"/>
      <c r="AF139" s="2"/>
    </row>
    <row r="140" spans="1:32" ht="31.2">
      <c r="A140" s="70" t="s">
        <v>138</v>
      </c>
      <c r="B140" s="71" t="b">
        <v>0</v>
      </c>
      <c r="C140" s="72" t="s">
        <v>33</v>
      </c>
      <c r="D140" s="73">
        <v>8.3000000000000007</v>
      </c>
      <c r="E140" s="74">
        <v>0.3</v>
      </c>
      <c r="F140" s="99"/>
      <c r="G140" s="99"/>
      <c r="H140" s="60"/>
      <c r="I140" s="72" t="s">
        <v>33</v>
      </c>
      <c r="J140" s="75">
        <v>8.6999999999999993</v>
      </c>
      <c r="K140" s="76" t="b">
        <v>1</v>
      </c>
      <c r="L140" s="73">
        <v>9.3000000000000007</v>
      </c>
      <c r="M140" s="76" t="b">
        <v>0</v>
      </c>
      <c r="N140" s="73">
        <v>7.5</v>
      </c>
      <c r="O140" s="76" t="b">
        <v>1</v>
      </c>
      <c r="P140" s="73">
        <v>8.9</v>
      </c>
      <c r="Q140" s="76" t="b">
        <v>0</v>
      </c>
      <c r="R140" s="73">
        <v>8.9</v>
      </c>
      <c r="S140" s="76" t="b">
        <v>1</v>
      </c>
      <c r="T140" s="73">
        <v>8.9</v>
      </c>
      <c r="U140" s="76" t="b">
        <v>1</v>
      </c>
      <c r="V140" s="73">
        <v>8.6999999999999993</v>
      </c>
      <c r="W140" s="76" t="b">
        <v>0</v>
      </c>
      <c r="X140" s="73">
        <v>8.3000000000000007</v>
      </c>
      <c r="Y140" s="76" t="b">
        <v>0</v>
      </c>
      <c r="Z140" s="73">
        <v>8.3000000000000007</v>
      </c>
      <c r="AA140" s="97"/>
      <c r="AB140" s="97"/>
      <c r="AC140" s="97"/>
      <c r="AD140" s="2"/>
      <c r="AE140" s="2"/>
      <c r="AF140" s="2"/>
    </row>
    <row r="141" spans="1:32" ht="31.2">
      <c r="A141" s="103"/>
      <c r="B141" s="71" t="b">
        <v>1</v>
      </c>
      <c r="C141" s="72" t="s">
        <v>34</v>
      </c>
      <c r="D141" s="84"/>
      <c r="E141" s="101"/>
      <c r="F141" s="99"/>
      <c r="G141" s="99"/>
      <c r="H141" s="60"/>
      <c r="I141" s="72" t="s">
        <v>34</v>
      </c>
      <c r="J141" s="75">
        <v>8.3000000000000007</v>
      </c>
      <c r="K141" s="77" t="b">
        <v>1</v>
      </c>
      <c r="L141" s="84"/>
      <c r="M141" s="77" t="b">
        <v>0</v>
      </c>
      <c r="N141" s="84"/>
      <c r="O141" s="77" t="b">
        <v>1</v>
      </c>
      <c r="P141" s="84"/>
      <c r="Q141" s="77" t="b">
        <v>1</v>
      </c>
      <c r="R141" s="84"/>
      <c r="S141" s="77" t="b">
        <v>0</v>
      </c>
      <c r="T141" s="84"/>
      <c r="U141" s="77" t="b">
        <v>0</v>
      </c>
      <c r="V141" s="84"/>
      <c r="W141" s="77" t="b">
        <v>1</v>
      </c>
      <c r="X141" s="84"/>
      <c r="Y141" s="77" t="b">
        <v>0</v>
      </c>
      <c r="Z141" s="84"/>
      <c r="AA141" s="97"/>
      <c r="AB141" s="97"/>
      <c r="AC141" s="97"/>
      <c r="AD141" s="2"/>
      <c r="AE141" s="2"/>
      <c r="AF141" s="2"/>
    </row>
    <row r="142" spans="1:32" ht="15.6">
      <c r="A142" s="104"/>
      <c r="B142" s="71" t="b">
        <v>0</v>
      </c>
      <c r="C142" s="72" t="s">
        <v>35</v>
      </c>
      <c r="D142" s="85"/>
      <c r="E142" s="102"/>
      <c r="F142" s="99"/>
      <c r="G142" s="99"/>
      <c r="H142" s="60"/>
      <c r="I142" s="72" t="s">
        <v>35</v>
      </c>
      <c r="J142" s="75">
        <v>8.3000000000000007</v>
      </c>
      <c r="K142" s="76" t="b">
        <v>1</v>
      </c>
      <c r="L142" s="85"/>
      <c r="M142" s="76" t="b">
        <v>0</v>
      </c>
      <c r="N142" s="85"/>
      <c r="O142" s="76" t="b">
        <v>0</v>
      </c>
      <c r="P142" s="85"/>
      <c r="Q142" s="76" t="b">
        <v>1</v>
      </c>
      <c r="R142" s="85"/>
      <c r="S142" s="76" t="b">
        <v>1</v>
      </c>
      <c r="T142" s="85"/>
      <c r="U142" s="76" t="b">
        <v>0</v>
      </c>
      <c r="V142" s="85"/>
      <c r="W142" s="76" t="b">
        <v>0</v>
      </c>
      <c r="X142" s="85"/>
      <c r="Y142" s="76" t="b">
        <v>1</v>
      </c>
      <c r="Z142" s="85"/>
      <c r="AA142" s="97"/>
      <c r="AB142" s="97"/>
      <c r="AC142" s="97"/>
      <c r="AD142" s="2"/>
      <c r="AE142" s="2"/>
      <c r="AF142" s="2"/>
    </row>
    <row r="143" spans="1:32" ht="15.6" customHeight="1">
      <c r="A143" s="54" t="s">
        <v>139</v>
      </c>
      <c r="B143" s="55" t="s">
        <v>37</v>
      </c>
      <c r="C143" s="90"/>
      <c r="D143" s="57">
        <v>8.5</v>
      </c>
      <c r="E143" s="58">
        <v>0.3</v>
      </c>
      <c r="F143" s="99"/>
      <c r="G143" s="99"/>
      <c r="H143" s="60"/>
      <c r="I143" s="61" t="s">
        <v>37</v>
      </c>
      <c r="J143" s="62">
        <v>8.5</v>
      </c>
      <c r="K143" s="63"/>
      <c r="L143" s="6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97"/>
      <c r="AB143" s="97"/>
      <c r="AC143" s="97"/>
      <c r="AD143" s="2"/>
      <c r="AE143" s="2"/>
      <c r="AF143" s="2"/>
    </row>
    <row r="144" spans="1:32" ht="15.6">
      <c r="A144" s="96"/>
      <c r="B144" s="93"/>
      <c r="C144" s="94"/>
      <c r="D144" s="89"/>
      <c r="E144" s="87"/>
      <c r="F144" s="100"/>
      <c r="G144" s="100"/>
      <c r="H144" s="60"/>
      <c r="I144" s="61" t="s">
        <v>38</v>
      </c>
      <c r="J144" s="62">
        <v>7.8</v>
      </c>
      <c r="K144" s="63"/>
      <c r="L144" s="6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98"/>
      <c r="AB144" s="98"/>
      <c r="AC144" s="98"/>
      <c r="AD144" s="2"/>
      <c r="AE144" s="2"/>
      <c r="AF144" s="2"/>
    </row>
    <row r="145" spans="1:32" ht="15.6" customHeight="1">
      <c r="A145" s="43" t="s">
        <v>140</v>
      </c>
      <c r="B145" s="110"/>
      <c r="C145" s="110"/>
      <c r="D145" s="110"/>
      <c r="E145" s="110"/>
      <c r="F145" s="110"/>
      <c r="G145" s="110"/>
      <c r="H145" s="45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109"/>
      <c r="AA145" s="107"/>
      <c r="AB145" s="108"/>
      <c r="AC145" s="108"/>
      <c r="AD145" s="2"/>
      <c r="AE145" s="2"/>
      <c r="AF145" s="2"/>
    </row>
    <row r="146" spans="1:32" ht="31.2">
      <c r="A146" s="50" t="s">
        <v>15</v>
      </c>
      <c r="B146" s="51" t="s">
        <v>16</v>
      </c>
      <c r="C146" s="106"/>
      <c r="D146" s="50" t="s">
        <v>17</v>
      </c>
      <c r="E146" s="50" t="s">
        <v>18</v>
      </c>
      <c r="F146" s="50" t="s">
        <v>40</v>
      </c>
      <c r="G146" s="50" t="s">
        <v>141</v>
      </c>
      <c r="H146" s="52"/>
      <c r="I146" s="53" t="s">
        <v>21</v>
      </c>
      <c r="J146" s="53" t="s">
        <v>22</v>
      </c>
      <c r="K146" s="53" t="s">
        <v>23</v>
      </c>
      <c r="L146" s="53" t="s">
        <v>17</v>
      </c>
      <c r="M146" s="53" t="s">
        <v>23</v>
      </c>
      <c r="N146" s="53" t="s">
        <v>17</v>
      </c>
      <c r="O146" s="53" t="s">
        <v>23</v>
      </c>
      <c r="P146" s="53" t="s">
        <v>17</v>
      </c>
      <c r="Q146" s="53" t="s">
        <v>23</v>
      </c>
      <c r="R146" s="53" t="s">
        <v>17</v>
      </c>
      <c r="S146" s="53" t="s">
        <v>23</v>
      </c>
      <c r="T146" s="53" t="s">
        <v>17</v>
      </c>
      <c r="U146" s="53" t="s">
        <v>23</v>
      </c>
      <c r="V146" s="53" t="s">
        <v>17</v>
      </c>
      <c r="W146" s="53" t="s">
        <v>23</v>
      </c>
      <c r="X146" s="53" t="s">
        <v>17</v>
      </c>
      <c r="Y146" s="53" t="s">
        <v>23</v>
      </c>
      <c r="Z146" s="53" t="s">
        <v>17</v>
      </c>
      <c r="AA146" s="51" t="s">
        <v>141</v>
      </c>
      <c r="AB146" s="105"/>
      <c r="AC146" s="106"/>
      <c r="AD146" s="2"/>
      <c r="AE146" s="2"/>
      <c r="AF146" s="2"/>
    </row>
    <row r="147" spans="1:32" ht="15.6">
      <c r="A147" s="70" t="s">
        <v>142</v>
      </c>
      <c r="B147" s="71" t="b">
        <v>1</v>
      </c>
      <c r="C147" s="72" t="s">
        <v>43</v>
      </c>
      <c r="D147" s="73">
        <v>9.1999999999999993</v>
      </c>
      <c r="E147" s="74">
        <v>0.6</v>
      </c>
      <c r="F147" s="59">
        <v>0.87999999999999901</v>
      </c>
      <c r="G147" s="59">
        <v>0.12</v>
      </c>
      <c r="H147" s="60"/>
      <c r="I147" s="72" t="s">
        <v>43</v>
      </c>
      <c r="J147" s="75">
        <v>8.6</v>
      </c>
      <c r="K147" s="76" t="b">
        <v>1</v>
      </c>
      <c r="L147" s="73">
        <v>9.1999999999999993</v>
      </c>
      <c r="M147" s="76" t="b">
        <v>0</v>
      </c>
      <c r="N147" s="73">
        <v>7.8</v>
      </c>
      <c r="O147" s="76" t="b">
        <v>1</v>
      </c>
      <c r="P147" s="73">
        <v>9</v>
      </c>
      <c r="Q147" s="76" t="b">
        <v>0</v>
      </c>
      <c r="R147" s="73">
        <v>9</v>
      </c>
      <c r="S147" s="76" t="b">
        <v>1</v>
      </c>
      <c r="T147" s="73">
        <v>9</v>
      </c>
      <c r="U147" s="76" t="b">
        <v>1</v>
      </c>
      <c r="V147" s="73">
        <v>8.6</v>
      </c>
      <c r="W147" s="76" t="b">
        <v>0</v>
      </c>
      <c r="X147" s="73">
        <v>8.6</v>
      </c>
      <c r="Y147" s="76" t="b">
        <v>0</v>
      </c>
      <c r="Z147" s="73">
        <v>8.5</v>
      </c>
      <c r="AA147" s="65">
        <v>0.114</v>
      </c>
      <c r="AB147" s="65">
        <v>0.12</v>
      </c>
      <c r="AC147" s="65">
        <v>0.126</v>
      </c>
      <c r="AD147" s="2"/>
      <c r="AE147" s="2"/>
      <c r="AF147" s="2"/>
    </row>
    <row r="148" spans="1:32" ht="15.6">
      <c r="A148" s="103"/>
      <c r="B148" s="71" t="b">
        <v>1</v>
      </c>
      <c r="C148" s="72" t="s">
        <v>44</v>
      </c>
      <c r="D148" s="84"/>
      <c r="E148" s="101"/>
      <c r="F148" s="99"/>
      <c r="G148" s="99"/>
      <c r="H148" s="60"/>
      <c r="I148" s="72" t="s">
        <v>44</v>
      </c>
      <c r="J148" s="75">
        <v>8.6</v>
      </c>
      <c r="K148" s="77" t="b">
        <v>1</v>
      </c>
      <c r="L148" s="84"/>
      <c r="M148" s="77" t="b">
        <v>0</v>
      </c>
      <c r="N148" s="84"/>
      <c r="O148" s="77" t="b">
        <v>1</v>
      </c>
      <c r="P148" s="84"/>
      <c r="Q148" s="77" t="b">
        <v>1</v>
      </c>
      <c r="R148" s="84"/>
      <c r="S148" s="77" t="b">
        <v>0</v>
      </c>
      <c r="T148" s="84"/>
      <c r="U148" s="77" t="b">
        <v>0</v>
      </c>
      <c r="V148" s="84"/>
      <c r="W148" s="77" t="b">
        <v>1</v>
      </c>
      <c r="X148" s="84"/>
      <c r="Y148" s="77" t="b">
        <v>0</v>
      </c>
      <c r="Z148" s="84"/>
      <c r="AA148" s="97"/>
      <c r="AB148" s="97"/>
      <c r="AC148" s="97"/>
      <c r="AD148" s="2"/>
      <c r="AE148" s="2"/>
      <c r="AF148" s="2"/>
    </row>
    <row r="149" spans="1:32" ht="15.6">
      <c r="A149" s="104"/>
      <c r="B149" s="71" t="b">
        <v>1</v>
      </c>
      <c r="C149" s="72" t="s">
        <v>45</v>
      </c>
      <c r="D149" s="85"/>
      <c r="E149" s="102"/>
      <c r="F149" s="99"/>
      <c r="G149" s="99"/>
      <c r="H149" s="60"/>
      <c r="I149" s="72" t="s">
        <v>45</v>
      </c>
      <c r="J149" s="75">
        <v>8.5</v>
      </c>
      <c r="K149" s="76" t="b">
        <v>1</v>
      </c>
      <c r="L149" s="85"/>
      <c r="M149" s="76" t="b">
        <v>0</v>
      </c>
      <c r="N149" s="85"/>
      <c r="O149" s="76" t="b">
        <v>0</v>
      </c>
      <c r="P149" s="85"/>
      <c r="Q149" s="76" t="b">
        <v>1</v>
      </c>
      <c r="R149" s="85"/>
      <c r="S149" s="76" t="b">
        <v>1</v>
      </c>
      <c r="T149" s="85"/>
      <c r="U149" s="76" t="b">
        <v>0</v>
      </c>
      <c r="V149" s="85"/>
      <c r="W149" s="76" t="b">
        <v>0</v>
      </c>
      <c r="X149" s="85"/>
      <c r="Y149" s="76" t="b">
        <v>1</v>
      </c>
      <c r="Z149" s="85"/>
      <c r="AA149" s="97"/>
      <c r="AB149" s="97"/>
      <c r="AC149" s="97"/>
      <c r="AD149" s="2"/>
      <c r="AE149" s="2"/>
      <c r="AF149" s="2"/>
    </row>
    <row r="150" spans="1:32" ht="15.6" customHeight="1">
      <c r="A150" s="54" t="s">
        <v>143</v>
      </c>
      <c r="B150" s="55" t="s">
        <v>144</v>
      </c>
      <c r="C150" s="90"/>
      <c r="D150" s="57">
        <v>8.1999999999999993</v>
      </c>
      <c r="E150" s="58">
        <v>0.4</v>
      </c>
      <c r="F150" s="99"/>
      <c r="G150" s="99"/>
      <c r="H150" s="60"/>
      <c r="I150" s="61" t="s">
        <v>145</v>
      </c>
      <c r="J150" s="62">
        <v>8.5</v>
      </c>
      <c r="K150" s="63"/>
      <c r="L150" s="64"/>
      <c r="M150" s="63"/>
      <c r="N150" s="64"/>
      <c r="O150" s="63"/>
      <c r="P150" s="64"/>
      <c r="Q150" s="63"/>
      <c r="R150" s="64"/>
      <c r="S150" s="63"/>
      <c r="T150" s="64"/>
      <c r="U150" s="63"/>
      <c r="V150" s="64"/>
      <c r="W150" s="63"/>
      <c r="X150" s="64"/>
      <c r="Y150" s="63"/>
      <c r="Z150" s="64"/>
      <c r="AA150" s="97"/>
      <c r="AB150" s="97"/>
      <c r="AC150" s="97"/>
      <c r="AD150" s="2"/>
      <c r="AE150" s="2"/>
      <c r="AF150" s="2"/>
    </row>
    <row r="151" spans="1:32" ht="15.6">
      <c r="A151" s="95"/>
      <c r="B151" s="91"/>
      <c r="C151" s="92"/>
      <c r="D151" s="88"/>
      <c r="E151" s="86"/>
      <c r="F151" s="99"/>
      <c r="G151" s="99"/>
      <c r="H151" s="60"/>
      <c r="I151" s="61" t="s">
        <v>144</v>
      </c>
      <c r="J151" s="62">
        <v>8.1999999999999993</v>
      </c>
      <c r="K151" s="63"/>
      <c r="L151" s="64"/>
      <c r="M151" s="63"/>
      <c r="N151" s="64"/>
      <c r="O151" s="63"/>
      <c r="P151" s="64"/>
      <c r="Q151" s="63"/>
      <c r="R151" s="64"/>
      <c r="S151" s="63"/>
      <c r="T151" s="64"/>
      <c r="U151" s="63"/>
      <c r="V151" s="64"/>
      <c r="W151" s="63"/>
      <c r="X151" s="64"/>
      <c r="Y151" s="63"/>
      <c r="Z151" s="64"/>
      <c r="AA151" s="97"/>
      <c r="AB151" s="97"/>
      <c r="AC151" s="97"/>
      <c r="AD151" s="2"/>
      <c r="AE151" s="2"/>
      <c r="AF151" s="2"/>
    </row>
    <row r="152" spans="1:32" ht="15.6">
      <c r="A152" s="96"/>
      <c r="B152" s="93"/>
      <c r="C152" s="94"/>
      <c r="D152" s="89"/>
      <c r="E152" s="87"/>
      <c r="F152" s="100"/>
      <c r="G152" s="100"/>
      <c r="H152" s="60"/>
      <c r="I152" s="61" t="s">
        <v>146</v>
      </c>
      <c r="J152" s="62">
        <v>7.5</v>
      </c>
      <c r="K152" s="63"/>
      <c r="L152" s="64"/>
      <c r="M152" s="63"/>
      <c r="N152" s="64"/>
      <c r="O152" s="63"/>
      <c r="P152" s="64"/>
      <c r="Q152" s="63"/>
      <c r="R152" s="64"/>
      <c r="S152" s="63"/>
      <c r="T152" s="64"/>
      <c r="U152" s="63"/>
      <c r="V152" s="64"/>
      <c r="W152" s="63"/>
      <c r="X152" s="64"/>
      <c r="Y152" s="63"/>
      <c r="Z152" s="64"/>
      <c r="AA152" s="98"/>
      <c r="AB152" s="98"/>
      <c r="AC152" s="98"/>
      <c r="AD152" s="2"/>
      <c r="AE152" s="2"/>
      <c r="AF152" s="2"/>
    </row>
    <row r="153" spans="1:32" ht="15.6">
      <c r="A153" s="43" t="s">
        <v>147</v>
      </c>
      <c r="B153" s="110"/>
      <c r="C153" s="110"/>
      <c r="D153" s="110"/>
      <c r="E153" s="110"/>
      <c r="F153" s="110"/>
      <c r="G153" s="110"/>
      <c r="H153" s="45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109"/>
      <c r="AA153" s="107"/>
      <c r="AB153" s="108"/>
      <c r="AC153" s="108"/>
      <c r="AD153" s="2"/>
      <c r="AE153" s="2"/>
      <c r="AF153" s="2"/>
    </row>
    <row r="154" spans="1:32" ht="31.2">
      <c r="A154" s="50" t="s">
        <v>15</v>
      </c>
      <c r="B154" s="51" t="s">
        <v>16</v>
      </c>
      <c r="C154" s="106"/>
      <c r="D154" s="50" t="s">
        <v>17</v>
      </c>
      <c r="E154" s="50" t="s">
        <v>18</v>
      </c>
      <c r="F154" s="50" t="s">
        <v>19</v>
      </c>
      <c r="G154" s="50" t="s">
        <v>148</v>
      </c>
      <c r="H154" s="52"/>
      <c r="I154" s="53" t="s">
        <v>21</v>
      </c>
      <c r="J154" s="53" t="s">
        <v>22</v>
      </c>
      <c r="K154" s="53" t="s">
        <v>23</v>
      </c>
      <c r="L154" s="53" t="s">
        <v>17</v>
      </c>
      <c r="M154" s="53" t="s">
        <v>23</v>
      </c>
      <c r="N154" s="53" t="s">
        <v>17</v>
      </c>
      <c r="O154" s="53" t="s">
        <v>23</v>
      </c>
      <c r="P154" s="53" t="s">
        <v>17</v>
      </c>
      <c r="Q154" s="53" t="s">
        <v>23</v>
      </c>
      <c r="R154" s="53" t="s">
        <v>17</v>
      </c>
      <c r="S154" s="53" t="s">
        <v>23</v>
      </c>
      <c r="T154" s="53" t="s">
        <v>17</v>
      </c>
      <c r="U154" s="53" t="s">
        <v>23</v>
      </c>
      <c r="V154" s="53" t="s">
        <v>17</v>
      </c>
      <c r="W154" s="53" t="s">
        <v>23</v>
      </c>
      <c r="X154" s="53" t="s">
        <v>17</v>
      </c>
      <c r="Y154" s="53" t="s">
        <v>23</v>
      </c>
      <c r="Z154" s="53" t="s">
        <v>17</v>
      </c>
      <c r="AA154" s="51" t="s">
        <v>148</v>
      </c>
      <c r="AB154" s="105"/>
      <c r="AC154" s="106"/>
      <c r="AD154" s="2"/>
      <c r="AE154" s="2"/>
      <c r="AF154" s="2"/>
    </row>
    <row r="155" spans="1:32" ht="15.6" customHeight="1">
      <c r="A155" s="54" t="s">
        <v>149</v>
      </c>
      <c r="B155" s="55" t="s">
        <v>25</v>
      </c>
      <c r="C155" s="90"/>
      <c r="D155" s="57">
        <v>8.6</v>
      </c>
      <c r="E155" s="58">
        <v>0.4</v>
      </c>
      <c r="F155" s="59">
        <v>0.86299999999999899</v>
      </c>
      <c r="G155" s="59">
        <v>0.13700000000000001</v>
      </c>
      <c r="H155" s="60"/>
      <c r="I155" s="61" t="s">
        <v>25</v>
      </c>
      <c r="J155" s="62">
        <v>8.6</v>
      </c>
      <c r="K155" s="63"/>
      <c r="L155" s="6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5">
        <v>0.13014999999999999</v>
      </c>
      <c r="AB155" s="65">
        <v>0.13700000000000001</v>
      </c>
      <c r="AC155" s="65">
        <v>0.14385000000000001</v>
      </c>
      <c r="AD155" s="2"/>
      <c r="AE155" s="2"/>
      <c r="AF155" s="2"/>
    </row>
    <row r="156" spans="1:32" ht="15.6">
      <c r="A156" s="96"/>
      <c r="B156" s="93"/>
      <c r="C156" s="94"/>
      <c r="D156" s="89"/>
      <c r="E156" s="87"/>
      <c r="F156" s="99"/>
      <c r="G156" s="99"/>
      <c r="H156" s="60"/>
      <c r="I156" s="61" t="s">
        <v>26</v>
      </c>
      <c r="J156" s="62">
        <v>7.6</v>
      </c>
      <c r="K156" s="63"/>
      <c r="L156" s="6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97"/>
      <c r="AB156" s="97"/>
      <c r="AC156" s="97"/>
      <c r="AD156" s="2"/>
      <c r="AE156" s="2"/>
      <c r="AF156" s="2"/>
    </row>
    <row r="157" spans="1:32" ht="31.2">
      <c r="A157" s="70" t="s">
        <v>150</v>
      </c>
      <c r="B157" s="71" t="b">
        <v>0</v>
      </c>
      <c r="C157" s="72" t="s">
        <v>33</v>
      </c>
      <c r="D157" s="73">
        <v>8.6</v>
      </c>
      <c r="E157" s="74">
        <v>0.3</v>
      </c>
      <c r="F157" s="99"/>
      <c r="G157" s="99"/>
      <c r="H157" s="60"/>
      <c r="I157" s="72" t="s">
        <v>33</v>
      </c>
      <c r="J157" s="75">
        <v>8.9</v>
      </c>
      <c r="K157" s="76" t="b">
        <v>1</v>
      </c>
      <c r="L157" s="73">
        <v>9.1999999999999993</v>
      </c>
      <c r="M157" s="76" t="b">
        <v>0</v>
      </c>
      <c r="N157" s="73">
        <v>7.6</v>
      </c>
      <c r="O157" s="76" t="b">
        <v>1</v>
      </c>
      <c r="P157" s="73">
        <v>9</v>
      </c>
      <c r="Q157" s="76" t="b">
        <v>0</v>
      </c>
      <c r="R157" s="73">
        <v>9</v>
      </c>
      <c r="S157" s="76" t="b">
        <v>1</v>
      </c>
      <c r="T157" s="73">
        <v>9</v>
      </c>
      <c r="U157" s="76" t="b">
        <v>1</v>
      </c>
      <c r="V157" s="73">
        <v>8.9</v>
      </c>
      <c r="W157" s="76" t="b">
        <v>0</v>
      </c>
      <c r="X157" s="73">
        <v>8.6</v>
      </c>
      <c r="Y157" s="76" t="b">
        <v>0</v>
      </c>
      <c r="Z157" s="73">
        <v>8.6</v>
      </c>
      <c r="AA157" s="97"/>
      <c r="AB157" s="97"/>
      <c r="AC157" s="97"/>
      <c r="AD157" s="2"/>
      <c r="AE157" s="2"/>
      <c r="AF157" s="2"/>
    </row>
    <row r="158" spans="1:32" ht="31.2">
      <c r="A158" s="103"/>
      <c r="B158" s="71" t="b">
        <v>1</v>
      </c>
      <c r="C158" s="72" t="s">
        <v>34</v>
      </c>
      <c r="D158" s="84"/>
      <c r="E158" s="101"/>
      <c r="F158" s="99"/>
      <c r="G158" s="99"/>
      <c r="H158" s="60"/>
      <c r="I158" s="72" t="s">
        <v>34</v>
      </c>
      <c r="J158" s="75">
        <v>8.6</v>
      </c>
      <c r="K158" s="77" t="b">
        <v>1</v>
      </c>
      <c r="L158" s="84"/>
      <c r="M158" s="77" t="b">
        <v>0</v>
      </c>
      <c r="N158" s="84"/>
      <c r="O158" s="77" t="b">
        <v>1</v>
      </c>
      <c r="P158" s="84"/>
      <c r="Q158" s="77" t="b">
        <v>1</v>
      </c>
      <c r="R158" s="84"/>
      <c r="S158" s="77" t="b">
        <v>0</v>
      </c>
      <c r="T158" s="84"/>
      <c r="U158" s="77" t="b">
        <v>0</v>
      </c>
      <c r="V158" s="84"/>
      <c r="W158" s="77" t="b">
        <v>1</v>
      </c>
      <c r="X158" s="84"/>
      <c r="Y158" s="77" t="b">
        <v>0</v>
      </c>
      <c r="Z158" s="84"/>
      <c r="AA158" s="97"/>
      <c r="AB158" s="97"/>
      <c r="AC158" s="97"/>
      <c r="AD158" s="2"/>
      <c r="AE158" s="2"/>
      <c r="AF158" s="2"/>
    </row>
    <row r="159" spans="1:32" ht="15.6">
      <c r="A159" s="104"/>
      <c r="B159" s="71" t="b">
        <v>0</v>
      </c>
      <c r="C159" s="72" t="s">
        <v>35</v>
      </c>
      <c r="D159" s="85"/>
      <c r="E159" s="102"/>
      <c r="F159" s="99"/>
      <c r="G159" s="99"/>
      <c r="H159" s="60"/>
      <c r="I159" s="72" t="s">
        <v>35</v>
      </c>
      <c r="J159" s="75">
        <v>8.6</v>
      </c>
      <c r="K159" s="76" t="b">
        <v>1</v>
      </c>
      <c r="L159" s="85"/>
      <c r="M159" s="76" t="b">
        <v>0</v>
      </c>
      <c r="N159" s="85"/>
      <c r="O159" s="76" t="b">
        <v>0</v>
      </c>
      <c r="P159" s="85"/>
      <c r="Q159" s="76" t="b">
        <v>1</v>
      </c>
      <c r="R159" s="85"/>
      <c r="S159" s="76" t="b">
        <v>1</v>
      </c>
      <c r="T159" s="85"/>
      <c r="U159" s="76" t="b">
        <v>0</v>
      </c>
      <c r="V159" s="85"/>
      <c r="W159" s="76" t="b">
        <v>0</v>
      </c>
      <c r="X159" s="85"/>
      <c r="Y159" s="76" t="b">
        <v>1</v>
      </c>
      <c r="Z159" s="85"/>
      <c r="AA159" s="97"/>
      <c r="AB159" s="97"/>
      <c r="AC159" s="97"/>
      <c r="AD159" s="2"/>
      <c r="AE159" s="2"/>
      <c r="AF159" s="2"/>
    </row>
    <row r="160" spans="1:32" ht="15.6" customHeight="1">
      <c r="A160" s="54" t="s">
        <v>151</v>
      </c>
      <c r="B160" s="55" t="s">
        <v>37</v>
      </c>
      <c r="C160" s="90"/>
      <c r="D160" s="57">
        <v>8.6999999999999993</v>
      </c>
      <c r="E160" s="58">
        <v>0.3</v>
      </c>
      <c r="F160" s="99"/>
      <c r="G160" s="99"/>
      <c r="H160" s="60"/>
      <c r="I160" s="61" t="s">
        <v>37</v>
      </c>
      <c r="J160" s="62">
        <v>8.6999999999999993</v>
      </c>
      <c r="K160" s="63"/>
      <c r="L160" s="6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97"/>
      <c r="AB160" s="97"/>
      <c r="AC160" s="97"/>
      <c r="AD160" s="2"/>
      <c r="AE160" s="2"/>
      <c r="AF160" s="2"/>
    </row>
    <row r="161" spans="1:32" ht="15.6">
      <c r="A161" s="96"/>
      <c r="B161" s="93"/>
      <c r="C161" s="94"/>
      <c r="D161" s="89"/>
      <c r="E161" s="87"/>
      <c r="F161" s="100"/>
      <c r="G161" s="100"/>
      <c r="H161" s="60"/>
      <c r="I161" s="61" t="s">
        <v>38</v>
      </c>
      <c r="J161" s="62">
        <v>7.9</v>
      </c>
      <c r="K161" s="63"/>
      <c r="L161" s="6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98"/>
      <c r="AB161" s="98"/>
      <c r="AC161" s="98"/>
      <c r="AD161" s="2"/>
      <c r="AE161" s="2"/>
      <c r="AF161" s="2"/>
    </row>
    <row r="162" spans="1:32" ht="15.6">
      <c r="A162" s="43" t="s">
        <v>152</v>
      </c>
      <c r="B162" s="110"/>
      <c r="C162" s="110"/>
      <c r="D162" s="110"/>
      <c r="E162" s="110"/>
      <c r="F162" s="110"/>
      <c r="G162" s="110"/>
      <c r="H162" s="45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109"/>
      <c r="AA162" s="107"/>
      <c r="AB162" s="108"/>
      <c r="AC162" s="108"/>
      <c r="AD162" s="2"/>
      <c r="AE162" s="2"/>
      <c r="AF162" s="2"/>
    </row>
    <row r="163" spans="1:32" ht="31.2">
      <c r="A163" s="50" t="s">
        <v>15</v>
      </c>
      <c r="B163" s="51" t="s">
        <v>16</v>
      </c>
      <c r="C163" s="106"/>
      <c r="D163" s="50" t="s">
        <v>17</v>
      </c>
      <c r="E163" s="50" t="s">
        <v>18</v>
      </c>
      <c r="F163" s="50" t="s">
        <v>40</v>
      </c>
      <c r="G163" s="50" t="s">
        <v>153</v>
      </c>
      <c r="H163" s="52"/>
      <c r="I163" s="53" t="s">
        <v>21</v>
      </c>
      <c r="J163" s="53" t="s">
        <v>22</v>
      </c>
      <c r="K163" s="53" t="s">
        <v>23</v>
      </c>
      <c r="L163" s="53" t="s">
        <v>17</v>
      </c>
      <c r="M163" s="53" t="s">
        <v>23</v>
      </c>
      <c r="N163" s="53" t="s">
        <v>17</v>
      </c>
      <c r="O163" s="53" t="s">
        <v>23</v>
      </c>
      <c r="P163" s="53" t="s">
        <v>17</v>
      </c>
      <c r="Q163" s="53" t="s">
        <v>23</v>
      </c>
      <c r="R163" s="53" t="s">
        <v>17</v>
      </c>
      <c r="S163" s="53" t="s">
        <v>23</v>
      </c>
      <c r="T163" s="53" t="s">
        <v>17</v>
      </c>
      <c r="U163" s="53" t="s">
        <v>23</v>
      </c>
      <c r="V163" s="53" t="s">
        <v>17</v>
      </c>
      <c r="W163" s="53" t="s">
        <v>23</v>
      </c>
      <c r="X163" s="53" t="s">
        <v>17</v>
      </c>
      <c r="Y163" s="53" t="s">
        <v>23</v>
      </c>
      <c r="Z163" s="53" t="s">
        <v>17</v>
      </c>
      <c r="AA163" s="51" t="s">
        <v>153</v>
      </c>
      <c r="AB163" s="105"/>
      <c r="AC163" s="106"/>
      <c r="AD163" s="2"/>
      <c r="AE163" s="2"/>
      <c r="AF163" s="2"/>
    </row>
    <row r="164" spans="1:32" ht="15.6">
      <c r="A164" s="70" t="s">
        <v>154</v>
      </c>
      <c r="B164" s="71" t="b">
        <v>1</v>
      </c>
      <c r="C164" s="72" t="s">
        <v>43</v>
      </c>
      <c r="D164" s="73">
        <v>9.1999999999999993</v>
      </c>
      <c r="E164" s="74">
        <v>0.6</v>
      </c>
      <c r="F164" s="59">
        <v>0.89599999999999902</v>
      </c>
      <c r="G164" s="59">
        <v>0.104</v>
      </c>
      <c r="H164" s="60"/>
      <c r="I164" s="72" t="s">
        <v>43</v>
      </c>
      <c r="J164" s="75">
        <v>8.6</v>
      </c>
      <c r="K164" s="76" t="b">
        <v>1</v>
      </c>
      <c r="L164" s="73">
        <v>9.1999999999999993</v>
      </c>
      <c r="M164" s="76" t="b">
        <v>0</v>
      </c>
      <c r="N164" s="73">
        <v>7.8</v>
      </c>
      <c r="O164" s="76" t="b">
        <v>1</v>
      </c>
      <c r="P164" s="73">
        <v>9</v>
      </c>
      <c r="Q164" s="76" t="b">
        <v>0</v>
      </c>
      <c r="R164" s="73">
        <v>9</v>
      </c>
      <c r="S164" s="76" t="b">
        <v>1</v>
      </c>
      <c r="T164" s="73">
        <v>9</v>
      </c>
      <c r="U164" s="76" t="b">
        <v>1</v>
      </c>
      <c r="V164" s="73">
        <v>8.6</v>
      </c>
      <c r="W164" s="76" t="b">
        <v>0</v>
      </c>
      <c r="X164" s="73">
        <v>8.6</v>
      </c>
      <c r="Y164" s="76" t="b">
        <v>0</v>
      </c>
      <c r="Z164" s="73">
        <v>8.5</v>
      </c>
      <c r="AA164" s="65">
        <v>9.8799999999999999E-2</v>
      </c>
      <c r="AB164" s="65">
        <v>0.104</v>
      </c>
      <c r="AC164" s="65">
        <v>0.10920000000000001</v>
      </c>
      <c r="AD164" s="2"/>
      <c r="AE164" s="2"/>
      <c r="AF164" s="2"/>
    </row>
    <row r="165" spans="1:32" ht="15.6">
      <c r="A165" s="103"/>
      <c r="B165" s="71" t="b">
        <v>1</v>
      </c>
      <c r="C165" s="72" t="s">
        <v>44</v>
      </c>
      <c r="D165" s="84"/>
      <c r="E165" s="101"/>
      <c r="F165" s="99"/>
      <c r="G165" s="99"/>
      <c r="H165" s="60"/>
      <c r="I165" s="72" t="s">
        <v>44</v>
      </c>
      <c r="J165" s="75">
        <v>8.6</v>
      </c>
      <c r="K165" s="77" t="b">
        <v>1</v>
      </c>
      <c r="L165" s="84"/>
      <c r="M165" s="77" t="b">
        <v>0</v>
      </c>
      <c r="N165" s="84"/>
      <c r="O165" s="77" t="b">
        <v>1</v>
      </c>
      <c r="P165" s="84"/>
      <c r="Q165" s="77" t="b">
        <v>1</v>
      </c>
      <c r="R165" s="84"/>
      <c r="S165" s="77" t="b">
        <v>0</v>
      </c>
      <c r="T165" s="84"/>
      <c r="U165" s="77" t="b">
        <v>0</v>
      </c>
      <c r="V165" s="84"/>
      <c r="W165" s="77" t="b">
        <v>1</v>
      </c>
      <c r="X165" s="84"/>
      <c r="Y165" s="77" t="b">
        <v>0</v>
      </c>
      <c r="Z165" s="84"/>
      <c r="AA165" s="97"/>
      <c r="AB165" s="97"/>
      <c r="AC165" s="97"/>
      <c r="AD165" s="2"/>
      <c r="AE165" s="2"/>
      <c r="AF165" s="2"/>
    </row>
    <row r="166" spans="1:32" ht="15.6">
      <c r="A166" s="104"/>
      <c r="B166" s="71" t="b">
        <v>1</v>
      </c>
      <c r="C166" s="72" t="s">
        <v>45</v>
      </c>
      <c r="D166" s="85"/>
      <c r="E166" s="102"/>
      <c r="F166" s="99"/>
      <c r="G166" s="99"/>
      <c r="H166" s="60"/>
      <c r="I166" s="72" t="s">
        <v>45</v>
      </c>
      <c r="J166" s="75">
        <v>8.5</v>
      </c>
      <c r="K166" s="76" t="b">
        <v>1</v>
      </c>
      <c r="L166" s="85"/>
      <c r="M166" s="76" t="b">
        <v>0</v>
      </c>
      <c r="N166" s="85"/>
      <c r="O166" s="76" t="b">
        <v>0</v>
      </c>
      <c r="P166" s="85"/>
      <c r="Q166" s="76" t="b">
        <v>1</v>
      </c>
      <c r="R166" s="85"/>
      <c r="S166" s="76" t="b">
        <v>1</v>
      </c>
      <c r="T166" s="85"/>
      <c r="U166" s="76" t="b">
        <v>0</v>
      </c>
      <c r="V166" s="85"/>
      <c r="W166" s="76" t="b">
        <v>0</v>
      </c>
      <c r="X166" s="85"/>
      <c r="Y166" s="76" t="b">
        <v>1</v>
      </c>
      <c r="Z166" s="85"/>
      <c r="AA166" s="97"/>
      <c r="AB166" s="97"/>
      <c r="AC166" s="97"/>
      <c r="AD166" s="2"/>
      <c r="AE166" s="2"/>
      <c r="AF166" s="2"/>
    </row>
    <row r="167" spans="1:32" ht="15.6" customHeight="1">
      <c r="A167" s="54" t="s">
        <v>155</v>
      </c>
      <c r="B167" s="55" t="s">
        <v>156</v>
      </c>
      <c r="C167" s="90"/>
      <c r="D167" s="57">
        <v>8.6</v>
      </c>
      <c r="E167" s="58">
        <v>0.4</v>
      </c>
      <c r="F167" s="99"/>
      <c r="G167" s="99"/>
      <c r="H167" s="60"/>
      <c r="I167" s="61" t="s">
        <v>157</v>
      </c>
      <c r="J167" s="62">
        <v>8.9</v>
      </c>
      <c r="K167" s="63"/>
      <c r="L167" s="64"/>
      <c r="M167" s="63"/>
      <c r="N167" s="64"/>
      <c r="O167" s="63"/>
      <c r="P167" s="64"/>
      <c r="Q167" s="63"/>
      <c r="R167" s="64"/>
      <c r="S167" s="63"/>
      <c r="T167" s="64"/>
      <c r="U167" s="63"/>
      <c r="V167" s="64"/>
      <c r="W167" s="63"/>
      <c r="X167" s="64"/>
      <c r="Y167" s="63"/>
      <c r="Z167" s="64"/>
      <c r="AA167" s="97"/>
      <c r="AB167" s="97"/>
      <c r="AC167" s="97"/>
      <c r="AD167" s="2"/>
      <c r="AE167" s="2"/>
      <c r="AF167" s="2"/>
    </row>
    <row r="168" spans="1:32" ht="15.6">
      <c r="A168" s="95"/>
      <c r="B168" s="91"/>
      <c r="C168" s="92"/>
      <c r="D168" s="88"/>
      <c r="E168" s="86"/>
      <c r="F168" s="99"/>
      <c r="G168" s="99"/>
      <c r="H168" s="60"/>
      <c r="I168" s="61" t="s">
        <v>156</v>
      </c>
      <c r="J168" s="62">
        <v>8.6</v>
      </c>
      <c r="K168" s="63"/>
      <c r="L168" s="64"/>
      <c r="M168" s="63"/>
      <c r="N168" s="64"/>
      <c r="O168" s="63"/>
      <c r="P168" s="64"/>
      <c r="Q168" s="63"/>
      <c r="R168" s="64"/>
      <c r="S168" s="63"/>
      <c r="T168" s="64"/>
      <c r="U168" s="63"/>
      <c r="V168" s="64"/>
      <c r="W168" s="63"/>
      <c r="X168" s="64"/>
      <c r="Y168" s="63"/>
      <c r="Z168" s="64"/>
      <c r="AA168" s="97"/>
      <c r="AB168" s="97"/>
      <c r="AC168" s="97"/>
      <c r="AD168" s="2"/>
      <c r="AE168" s="2"/>
      <c r="AF168" s="2"/>
    </row>
    <row r="169" spans="1:32" ht="15.6">
      <c r="A169" s="96"/>
      <c r="B169" s="93"/>
      <c r="C169" s="94"/>
      <c r="D169" s="89"/>
      <c r="E169" s="87"/>
      <c r="F169" s="100"/>
      <c r="G169" s="100"/>
      <c r="H169" s="60"/>
      <c r="I169" s="61" t="s">
        <v>158</v>
      </c>
      <c r="J169" s="62">
        <v>7.8</v>
      </c>
      <c r="K169" s="63"/>
      <c r="L169" s="64"/>
      <c r="M169" s="63"/>
      <c r="N169" s="64"/>
      <c r="O169" s="63"/>
      <c r="P169" s="64"/>
      <c r="Q169" s="63"/>
      <c r="R169" s="64"/>
      <c r="S169" s="63"/>
      <c r="T169" s="64"/>
      <c r="U169" s="63"/>
      <c r="V169" s="64"/>
      <c r="W169" s="63"/>
      <c r="X169" s="64"/>
      <c r="Y169" s="63"/>
      <c r="Z169" s="64"/>
      <c r="AA169" s="98"/>
      <c r="AB169" s="98"/>
      <c r="AC169" s="98"/>
      <c r="AD169" s="2"/>
      <c r="AE169" s="2"/>
      <c r="AF169" s="2"/>
    </row>
    <row r="170" spans="1:32" ht="15.6">
      <c r="A170" s="43" t="s">
        <v>159</v>
      </c>
      <c r="B170" s="110"/>
      <c r="C170" s="110"/>
      <c r="D170" s="110"/>
      <c r="E170" s="110"/>
      <c r="F170" s="110"/>
      <c r="G170" s="110"/>
      <c r="H170" s="45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109"/>
      <c r="AA170" s="107"/>
      <c r="AB170" s="108"/>
      <c r="AC170" s="108"/>
      <c r="AD170" s="2"/>
      <c r="AE170" s="2"/>
      <c r="AF170" s="2"/>
    </row>
    <row r="171" spans="1:32" ht="31.2">
      <c r="A171" s="50" t="s">
        <v>15</v>
      </c>
      <c r="B171" s="51" t="s">
        <v>16</v>
      </c>
      <c r="C171" s="106"/>
      <c r="D171" s="50" t="s">
        <v>17</v>
      </c>
      <c r="E171" s="50" t="s">
        <v>18</v>
      </c>
      <c r="F171" s="50" t="s">
        <v>40</v>
      </c>
      <c r="G171" s="50" t="s">
        <v>160</v>
      </c>
      <c r="H171" s="52"/>
      <c r="I171" s="53" t="s">
        <v>21</v>
      </c>
      <c r="J171" s="53" t="s">
        <v>22</v>
      </c>
      <c r="K171" s="53" t="s">
        <v>23</v>
      </c>
      <c r="L171" s="53" t="s">
        <v>17</v>
      </c>
      <c r="M171" s="53" t="s">
        <v>23</v>
      </c>
      <c r="N171" s="53" t="s">
        <v>17</v>
      </c>
      <c r="O171" s="53" t="s">
        <v>23</v>
      </c>
      <c r="P171" s="53" t="s">
        <v>17</v>
      </c>
      <c r="Q171" s="53" t="s">
        <v>23</v>
      </c>
      <c r="R171" s="53" t="s">
        <v>17</v>
      </c>
      <c r="S171" s="53" t="s">
        <v>23</v>
      </c>
      <c r="T171" s="53" t="s">
        <v>17</v>
      </c>
      <c r="U171" s="53" t="s">
        <v>23</v>
      </c>
      <c r="V171" s="53" t="s">
        <v>17</v>
      </c>
      <c r="W171" s="53" t="s">
        <v>23</v>
      </c>
      <c r="X171" s="53" t="s">
        <v>17</v>
      </c>
      <c r="Y171" s="53" t="s">
        <v>23</v>
      </c>
      <c r="Z171" s="53" t="s">
        <v>17</v>
      </c>
      <c r="AA171" s="51" t="s">
        <v>160</v>
      </c>
      <c r="AB171" s="105"/>
      <c r="AC171" s="106"/>
      <c r="AD171" s="2"/>
      <c r="AE171" s="2"/>
      <c r="AF171" s="2"/>
    </row>
    <row r="172" spans="1:32" ht="15.6">
      <c r="A172" s="70" t="s">
        <v>161</v>
      </c>
      <c r="B172" s="71" t="b">
        <v>0</v>
      </c>
      <c r="C172" s="72" t="s">
        <v>162</v>
      </c>
      <c r="D172" s="73">
        <v>9</v>
      </c>
      <c r="E172" s="74">
        <v>0.6</v>
      </c>
      <c r="F172" s="59">
        <v>0.88400000000000001</v>
      </c>
      <c r="G172" s="59">
        <v>0.11599999999999901</v>
      </c>
      <c r="H172" s="60"/>
      <c r="I172" s="72" t="s">
        <v>162</v>
      </c>
      <c r="J172" s="75">
        <v>8.6</v>
      </c>
      <c r="K172" s="76" t="b">
        <v>1</v>
      </c>
      <c r="L172" s="73">
        <v>9.1999999999999993</v>
      </c>
      <c r="M172" s="76" t="b">
        <v>0</v>
      </c>
      <c r="N172" s="73">
        <v>7.6</v>
      </c>
      <c r="O172" s="76" t="b">
        <v>1</v>
      </c>
      <c r="P172" s="73">
        <v>9</v>
      </c>
      <c r="Q172" s="76" t="b">
        <v>0</v>
      </c>
      <c r="R172" s="73">
        <v>9</v>
      </c>
      <c r="S172" s="76" t="b">
        <v>1</v>
      </c>
      <c r="T172" s="73">
        <v>9</v>
      </c>
      <c r="U172" s="76" t="b">
        <v>1</v>
      </c>
      <c r="V172" s="73">
        <v>8.6</v>
      </c>
      <c r="W172" s="76" t="b">
        <v>0</v>
      </c>
      <c r="X172" s="73">
        <v>8.6</v>
      </c>
      <c r="Y172" s="76" t="b">
        <v>0</v>
      </c>
      <c r="Z172" s="73">
        <v>8.6</v>
      </c>
      <c r="AA172" s="65">
        <v>0.11019999999999899</v>
      </c>
      <c r="AB172" s="65">
        <v>0.11599999999999901</v>
      </c>
      <c r="AC172" s="65">
        <v>0.12179999999999901</v>
      </c>
      <c r="AD172" s="2"/>
      <c r="AE172" s="2"/>
      <c r="AF172" s="2"/>
    </row>
    <row r="173" spans="1:32" ht="15.6">
      <c r="A173" s="103"/>
      <c r="B173" s="71" t="b">
        <v>1</v>
      </c>
      <c r="C173" s="72" t="s">
        <v>43</v>
      </c>
      <c r="D173" s="84"/>
      <c r="E173" s="101"/>
      <c r="F173" s="99"/>
      <c r="G173" s="99"/>
      <c r="H173" s="60"/>
      <c r="I173" s="72" t="s">
        <v>43</v>
      </c>
      <c r="J173" s="75">
        <v>8.6</v>
      </c>
      <c r="K173" s="77" t="b">
        <v>1</v>
      </c>
      <c r="L173" s="84"/>
      <c r="M173" s="77" t="b">
        <v>0</v>
      </c>
      <c r="N173" s="84"/>
      <c r="O173" s="77" t="b">
        <v>1</v>
      </c>
      <c r="P173" s="84"/>
      <c r="Q173" s="77" t="b">
        <v>1</v>
      </c>
      <c r="R173" s="84"/>
      <c r="S173" s="77" t="b">
        <v>0</v>
      </c>
      <c r="T173" s="84"/>
      <c r="U173" s="77" t="b">
        <v>0</v>
      </c>
      <c r="V173" s="84"/>
      <c r="W173" s="77" t="b">
        <v>1</v>
      </c>
      <c r="X173" s="84"/>
      <c r="Y173" s="77" t="b">
        <v>0</v>
      </c>
      <c r="Z173" s="84"/>
      <c r="AA173" s="97"/>
      <c r="AB173" s="97"/>
      <c r="AC173" s="97"/>
      <c r="AD173" s="2"/>
      <c r="AE173" s="2"/>
      <c r="AF173" s="2"/>
    </row>
    <row r="174" spans="1:32" ht="15.6">
      <c r="A174" s="104"/>
      <c r="B174" s="71" t="b">
        <v>1</v>
      </c>
      <c r="C174" s="72" t="s">
        <v>44</v>
      </c>
      <c r="D174" s="85"/>
      <c r="E174" s="102"/>
      <c r="F174" s="99"/>
      <c r="G174" s="99"/>
      <c r="H174" s="60"/>
      <c r="I174" s="72" t="s">
        <v>44</v>
      </c>
      <c r="J174" s="75">
        <v>8.6</v>
      </c>
      <c r="K174" s="76" t="b">
        <v>1</v>
      </c>
      <c r="L174" s="85"/>
      <c r="M174" s="76" t="b">
        <v>0</v>
      </c>
      <c r="N174" s="85"/>
      <c r="O174" s="76" t="b">
        <v>0</v>
      </c>
      <c r="P174" s="85"/>
      <c r="Q174" s="76" t="b">
        <v>1</v>
      </c>
      <c r="R174" s="85"/>
      <c r="S174" s="76" t="b">
        <v>1</v>
      </c>
      <c r="T174" s="85"/>
      <c r="U174" s="76" t="b">
        <v>0</v>
      </c>
      <c r="V174" s="85"/>
      <c r="W174" s="76" t="b">
        <v>0</v>
      </c>
      <c r="X174" s="85"/>
      <c r="Y174" s="76" t="b">
        <v>1</v>
      </c>
      <c r="Z174" s="85"/>
      <c r="AA174" s="97"/>
      <c r="AB174" s="97"/>
      <c r="AC174" s="97"/>
      <c r="AD174" s="2"/>
      <c r="AE174" s="2"/>
      <c r="AF174" s="2"/>
    </row>
    <row r="175" spans="1:32" ht="15.6" customHeight="1">
      <c r="A175" s="54" t="s">
        <v>163</v>
      </c>
      <c r="B175" s="55" t="s">
        <v>164</v>
      </c>
      <c r="C175" s="90"/>
      <c r="D175" s="57">
        <v>8.6</v>
      </c>
      <c r="E175" s="58">
        <v>0.4</v>
      </c>
      <c r="F175" s="99"/>
      <c r="G175" s="99"/>
      <c r="H175" s="60"/>
      <c r="I175" s="61" t="s">
        <v>165</v>
      </c>
      <c r="J175" s="62">
        <v>8.9</v>
      </c>
      <c r="K175" s="63"/>
      <c r="L175" s="64"/>
      <c r="M175" s="63"/>
      <c r="N175" s="64"/>
      <c r="O175" s="63"/>
      <c r="P175" s="64"/>
      <c r="Q175" s="63"/>
      <c r="R175" s="64"/>
      <c r="S175" s="63"/>
      <c r="T175" s="64"/>
      <c r="U175" s="63"/>
      <c r="V175" s="64"/>
      <c r="W175" s="63"/>
      <c r="X175" s="64"/>
      <c r="Y175" s="63"/>
      <c r="Z175" s="64"/>
      <c r="AA175" s="97"/>
      <c r="AB175" s="97"/>
      <c r="AC175" s="97"/>
      <c r="AD175" s="2"/>
      <c r="AE175" s="2"/>
      <c r="AF175" s="2"/>
    </row>
    <row r="176" spans="1:32" ht="15.6">
      <c r="A176" s="95"/>
      <c r="B176" s="91"/>
      <c r="C176" s="92"/>
      <c r="D176" s="88"/>
      <c r="E176" s="86"/>
      <c r="F176" s="99"/>
      <c r="G176" s="99"/>
      <c r="H176" s="60"/>
      <c r="I176" s="61" t="s">
        <v>164</v>
      </c>
      <c r="J176" s="62">
        <v>8.6</v>
      </c>
      <c r="K176" s="63"/>
      <c r="L176" s="64"/>
      <c r="M176" s="63"/>
      <c r="N176" s="64"/>
      <c r="O176" s="63"/>
      <c r="P176" s="64"/>
      <c r="Q176" s="63"/>
      <c r="R176" s="64"/>
      <c r="S176" s="63"/>
      <c r="T176" s="64"/>
      <c r="U176" s="63"/>
      <c r="V176" s="64"/>
      <c r="W176" s="63"/>
      <c r="X176" s="64"/>
      <c r="Y176" s="63"/>
      <c r="Z176" s="64"/>
      <c r="AA176" s="97"/>
      <c r="AB176" s="97"/>
      <c r="AC176" s="97"/>
      <c r="AD176" s="2"/>
      <c r="AE176" s="2"/>
      <c r="AF176" s="2"/>
    </row>
    <row r="177" spans="1:32" ht="15.6">
      <c r="A177" s="96"/>
      <c r="B177" s="93"/>
      <c r="C177" s="94"/>
      <c r="D177" s="89"/>
      <c r="E177" s="87"/>
      <c r="F177" s="100"/>
      <c r="G177" s="100"/>
      <c r="H177" s="60"/>
      <c r="I177" s="61" t="s">
        <v>166</v>
      </c>
      <c r="J177" s="62">
        <v>7.8</v>
      </c>
      <c r="K177" s="63"/>
      <c r="L177" s="64"/>
      <c r="M177" s="63"/>
      <c r="N177" s="64"/>
      <c r="O177" s="63"/>
      <c r="P177" s="64"/>
      <c r="Q177" s="63"/>
      <c r="R177" s="64"/>
      <c r="S177" s="63"/>
      <c r="T177" s="64"/>
      <c r="U177" s="63"/>
      <c r="V177" s="64"/>
      <c r="W177" s="63"/>
      <c r="X177" s="64"/>
      <c r="Y177" s="63"/>
      <c r="Z177" s="64"/>
      <c r="AA177" s="98"/>
      <c r="AB177" s="98"/>
      <c r="AC177" s="98"/>
      <c r="AD177" s="2"/>
      <c r="AE177" s="2"/>
      <c r="AF177" s="2"/>
    </row>
    <row r="178" spans="1:32" ht="15.6">
      <c r="A178" s="43" t="s">
        <v>167</v>
      </c>
      <c r="B178" s="110"/>
      <c r="C178" s="110"/>
      <c r="D178" s="110"/>
      <c r="E178" s="110"/>
      <c r="F178" s="110"/>
      <c r="G178" s="110"/>
      <c r="H178" s="45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109"/>
      <c r="AA178" s="107"/>
      <c r="AB178" s="108"/>
      <c r="AC178" s="108"/>
      <c r="AD178" s="2"/>
      <c r="AE178" s="2"/>
      <c r="AF178" s="2"/>
    </row>
    <row r="179" spans="1:32" ht="31.2">
      <c r="A179" s="50" t="s">
        <v>15</v>
      </c>
      <c r="B179" s="51" t="s">
        <v>16</v>
      </c>
      <c r="C179" s="106"/>
      <c r="D179" s="50" t="s">
        <v>17</v>
      </c>
      <c r="E179" s="50" t="s">
        <v>18</v>
      </c>
      <c r="F179" s="50" t="s">
        <v>40</v>
      </c>
      <c r="G179" s="50" t="s">
        <v>168</v>
      </c>
      <c r="H179" s="52"/>
      <c r="I179" s="53" t="s">
        <v>21</v>
      </c>
      <c r="J179" s="53" t="s">
        <v>22</v>
      </c>
      <c r="K179" s="53" t="s">
        <v>23</v>
      </c>
      <c r="L179" s="53" t="s">
        <v>17</v>
      </c>
      <c r="M179" s="53" t="s">
        <v>23</v>
      </c>
      <c r="N179" s="53" t="s">
        <v>17</v>
      </c>
      <c r="O179" s="53" t="s">
        <v>23</v>
      </c>
      <c r="P179" s="53" t="s">
        <v>17</v>
      </c>
      <c r="Q179" s="53" t="s">
        <v>23</v>
      </c>
      <c r="R179" s="53" t="s">
        <v>17</v>
      </c>
      <c r="S179" s="53" t="s">
        <v>23</v>
      </c>
      <c r="T179" s="53" t="s">
        <v>17</v>
      </c>
      <c r="U179" s="53" t="s">
        <v>23</v>
      </c>
      <c r="V179" s="53" t="s">
        <v>17</v>
      </c>
      <c r="W179" s="53" t="s">
        <v>23</v>
      </c>
      <c r="X179" s="53" t="s">
        <v>17</v>
      </c>
      <c r="Y179" s="53" t="s">
        <v>23</v>
      </c>
      <c r="Z179" s="53" t="s">
        <v>17</v>
      </c>
      <c r="AA179" s="51" t="s">
        <v>168</v>
      </c>
      <c r="AB179" s="105"/>
      <c r="AC179" s="106"/>
      <c r="AD179" s="2"/>
      <c r="AE179" s="2"/>
      <c r="AF179" s="2"/>
    </row>
    <row r="180" spans="1:32" ht="15.6">
      <c r="A180" s="70" t="s">
        <v>169</v>
      </c>
      <c r="B180" s="71" t="b">
        <v>1</v>
      </c>
      <c r="C180" s="72" t="s">
        <v>170</v>
      </c>
      <c r="D180" s="73">
        <v>9</v>
      </c>
      <c r="E180" s="74">
        <v>0.6</v>
      </c>
      <c r="F180" s="59">
        <v>0.86</v>
      </c>
      <c r="G180" s="59">
        <v>0.14000000000000001</v>
      </c>
      <c r="H180" s="60"/>
      <c r="I180" s="72" t="s">
        <v>170</v>
      </c>
      <c r="J180" s="75">
        <v>8.5</v>
      </c>
      <c r="K180" s="76" t="b">
        <v>1</v>
      </c>
      <c r="L180" s="73">
        <v>9.1999999999999993</v>
      </c>
      <c r="M180" s="76" t="b">
        <v>0</v>
      </c>
      <c r="N180" s="73">
        <v>7.6</v>
      </c>
      <c r="O180" s="76" t="b">
        <v>1</v>
      </c>
      <c r="P180" s="73">
        <v>9</v>
      </c>
      <c r="Q180" s="76" t="b">
        <v>0</v>
      </c>
      <c r="R180" s="73">
        <v>9</v>
      </c>
      <c r="S180" s="76" t="b">
        <v>1</v>
      </c>
      <c r="T180" s="73">
        <v>9</v>
      </c>
      <c r="U180" s="76" t="b">
        <v>1</v>
      </c>
      <c r="V180" s="73">
        <v>8.5</v>
      </c>
      <c r="W180" s="76" t="b">
        <v>0</v>
      </c>
      <c r="X180" s="73">
        <v>8.5</v>
      </c>
      <c r="Y180" s="76" t="b">
        <v>0</v>
      </c>
      <c r="Z180" s="73">
        <v>8.6999999999999993</v>
      </c>
      <c r="AA180" s="65">
        <v>0.13300000000000001</v>
      </c>
      <c r="AB180" s="65">
        <v>0.14000000000000001</v>
      </c>
      <c r="AC180" s="65">
        <v>0.14699999999999999</v>
      </c>
      <c r="AD180" s="2"/>
      <c r="AE180" s="2"/>
      <c r="AF180" s="2"/>
    </row>
    <row r="181" spans="1:32" ht="15.6">
      <c r="A181" s="103"/>
      <c r="B181" s="71" t="b">
        <v>1</v>
      </c>
      <c r="C181" s="72" t="s">
        <v>171</v>
      </c>
      <c r="D181" s="84"/>
      <c r="E181" s="101"/>
      <c r="F181" s="99"/>
      <c r="G181" s="99"/>
      <c r="H181" s="60"/>
      <c r="I181" s="72" t="s">
        <v>171</v>
      </c>
      <c r="J181" s="75">
        <v>8.5</v>
      </c>
      <c r="K181" s="77" t="b">
        <v>1</v>
      </c>
      <c r="L181" s="84"/>
      <c r="M181" s="77" t="b">
        <v>0</v>
      </c>
      <c r="N181" s="84"/>
      <c r="O181" s="77" t="b">
        <v>1</v>
      </c>
      <c r="P181" s="84"/>
      <c r="Q181" s="77" t="b">
        <v>1</v>
      </c>
      <c r="R181" s="84"/>
      <c r="S181" s="77" t="b">
        <v>0</v>
      </c>
      <c r="T181" s="84"/>
      <c r="U181" s="77" t="b">
        <v>0</v>
      </c>
      <c r="V181" s="84"/>
      <c r="W181" s="77" t="b">
        <v>1</v>
      </c>
      <c r="X181" s="84"/>
      <c r="Y181" s="77" t="b">
        <v>0</v>
      </c>
      <c r="Z181" s="84"/>
      <c r="AA181" s="97"/>
      <c r="AB181" s="97"/>
      <c r="AC181" s="97"/>
      <c r="AD181" s="2"/>
      <c r="AE181" s="2"/>
      <c r="AF181" s="2"/>
    </row>
    <row r="182" spans="1:32" ht="15.6">
      <c r="A182" s="104"/>
      <c r="B182" s="71" t="b">
        <v>0</v>
      </c>
      <c r="C182" s="72" t="s">
        <v>172</v>
      </c>
      <c r="D182" s="85"/>
      <c r="E182" s="102"/>
      <c r="F182" s="99"/>
      <c r="G182" s="99"/>
      <c r="H182" s="60"/>
      <c r="I182" s="72" t="s">
        <v>172</v>
      </c>
      <c r="J182" s="75">
        <v>8.6999999999999993</v>
      </c>
      <c r="K182" s="76" t="b">
        <v>1</v>
      </c>
      <c r="L182" s="85"/>
      <c r="M182" s="76" t="b">
        <v>0</v>
      </c>
      <c r="N182" s="85"/>
      <c r="O182" s="76" t="b">
        <v>0</v>
      </c>
      <c r="P182" s="85"/>
      <c r="Q182" s="76" t="b">
        <v>1</v>
      </c>
      <c r="R182" s="85"/>
      <c r="S182" s="76" t="b">
        <v>1</v>
      </c>
      <c r="T182" s="85"/>
      <c r="U182" s="76" t="b">
        <v>0</v>
      </c>
      <c r="V182" s="85"/>
      <c r="W182" s="76" t="b">
        <v>0</v>
      </c>
      <c r="X182" s="85"/>
      <c r="Y182" s="76" t="b">
        <v>1</v>
      </c>
      <c r="Z182" s="85"/>
      <c r="AA182" s="97"/>
      <c r="AB182" s="97"/>
      <c r="AC182" s="97"/>
      <c r="AD182" s="2"/>
      <c r="AE182" s="2"/>
      <c r="AF182" s="2"/>
    </row>
    <row r="183" spans="1:32" ht="15.6" customHeight="1">
      <c r="A183" s="54" t="s">
        <v>173</v>
      </c>
      <c r="B183" s="55" t="s">
        <v>174</v>
      </c>
      <c r="C183" s="90"/>
      <c r="D183" s="57">
        <v>8</v>
      </c>
      <c r="E183" s="58">
        <v>0.4</v>
      </c>
      <c r="F183" s="99"/>
      <c r="G183" s="99"/>
      <c r="H183" s="60"/>
      <c r="I183" s="61" t="s">
        <v>175</v>
      </c>
      <c r="J183" s="62">
        <v>8.4</v>
      </c>
      <c r="K183" s="63"/>
      <c r="L183" s="64"/>
      <c r="M183" s="63"/>
      <c r="N183" s="64"/>
      <c r="O183" s="63"/>
      <c r="P183" s="64"/>
      <c r="Q183" s="63"/>
      <c r="R183" s="64"/>
      <c r="S183" s="63"/>
      <c r="T183" s="64"/>
      <c r="U183" s="63"/>
      <c r="V183" s="64"/>
      <c r="W183" s="63"/>
      <c r="X183" s="64"/>
      <c r="Y183" s="63"/>
      <c r="Z183" s="64"/>
      <c r="AA183" s="97"/>
      <c r="AB183" s="97"/>
      <c r="AC183" s="97"/>
      <c r="AD183" s="2"/>
      <c r="AE183" s="2"/>
      <c r="AF183" s="2"/>
    </row>
    <row r="184" spans="1:32" ht="15.6">
      <c r="A184" s="95"/>
      <c r="B184" s="91"/>
      <c r="C184" s="92"/>
      <c r="D184" s="88"/>
      <c r="E184" s="86"/>
      <c r="F184" s="99"/>
      <c r="G184" s="99"/>
      <c r="H184" s="60"/>
      <c r="I184" s="61" t="s">
        <v>174</v>
      </c>
      <c r="J184" s="62">
        <v>8</v>
      </c>
      <c r="K184" s="63"/>
      <c r="L184" s="64"/>
      <c r="M184" s="63"/>
      <c r="N184" s="64"/>
      <c r="O184" s="63"/>
      <c r="P184" s="64"/>
      <c r="Q184" s="63"/>
      <c r="R184" s="64"/>
      <c r="S184" s="63"/>
      <c r="T184" s="64"/>
      <c r="U184" s="63"/>
      <c r="V184" s="64"/>
      <c r="W184" s="63"/>
      <c r="X184" s="64"/>
      <c r="Y184" s="63"/>
      <c r="Z184" s="64"/>
      <c r="AA184" s="97"/>
      <c r="AB184" s="97"/>
      <c r="AC184" s="97"/>
      <c r="AD184" s="2"/>
      <c r="AE184" s="2"/>
      <c r="AF184" s="2"/>
    </row>
    <row r="185" spans="1:32" ht="15.6">
      <c r="A185" s="96"/>
      <c r="B185" s="93"/>
      <c r="C185" s="94"/>
      <c r="D185" s="89"/>
      <c r="E185" s="87"/>
      <c r="F185" s="100"/>
      <c r="G185" s="100"/>
      <c r="H185" s="60"/>
      <c r="I185" s="61" t="s">
        <v>176</v>
      </c>
      <c r="J185" s="62">
        <v>7.3</v>
      </c>
      <c r="K185" s="63"/>
      <c r="L185" s="64"/>
      <c r="M185" s="63"/>
      <c r="N185" s="64"/>
      <c r="O185" s="63"/>
      <c r="P185" s="64"/>
      <c r="Q185" s="63"/>
      <c r="R185" s="64"/>
      <c r="S185" s="63"/>
      <c r="T185" s="64"/>
      <c r="U185" s="63"/>
      <c r="V185" s="64"/>
      <c r="W185" s="63"/>
      <c r="X185" s="64"/>
      <c r="Y185" s="63"/>
      <c r="Z185" s="64"/>
      <c r="AA185" s="98"/>
      <c r="AB185" s="98"/>
      <c r="AC185" s="98"/>
      <c r="AD185" s="2"/>
      <c r="AE185" s="2"/>
      <c r="AF185" s="2"/>
    </row>
  </sheetData>
  <mergeCells count="580">
    <mergeCell ref="A1:G1"/>
    <mergeCell ref="I1:Z1"/>
    <mergeCell ref="AA1:AC1"/>
    <mergeCell ref="B2:C2"/>
    <mergeCell ref="AA2:AC2"/>
    <mergeCell ref="A3:A4"/>
    <mergeCell ref="B3:C4"/>
    <mergeCell ref="D3:D4"/>
    <mergeCell ref="E3:E4"/>
    <mergeCell ref="F3:F11"/>
    <mergeCell ref="AA3:AA11"/>
    <mergeCell ref="AB3:AB11"/>
    <mergeCell ref="AC3:AC11"/>
    <mergeCell ref="A5:A6"/>
    <mergeCell ref="D5:D6"/>
    <mergeCell ref="E5:E6"/>
    <mergeCell ref="L5:L6"/>
    <mergeCell ref="N5:N6"/>
    <mergeCell ref="P5:P6"/>
    <mergeCell ref="T7:T9"/>
    <mergeCell ref="V7:V9"/>
    <mergeCell ref="X7:X9"/>
    <mergeCell ref="Z7:Z9"/>
    <mergeCell ref="A10:A11"/>
    <mergeCell ref="B10:C11"/>
    <mergeCell ref="D10:D11"/>
    <mergeCell ref="E10:E11"/>
    <mergeCell ref="R5:R6"/>
    <mergeCell ref="A7:A9"/>
    <mergeCell ref="D7:D9"/>
    <mergeCell ref="E7:E9"/>
    <mergeCell ref="L7:L9"/>
    <mergeCell ref="N7:N9"/>
    <mergeCell ref="P7:P9"/>
    <mergeCell ref="R7:R9"/>
    <mergeCell ref="G3:G11"/>
    <mergeCell ref="A12:G12"/>
    <mergeCell ref="I12:Z12"/>
    <mergeCell ref="AA12:AC12"/>
    <mergeCell ref="B13:C13"/>
    <mergeCell ref="AA13:AC13"/>
    <mergeCell ref="A14:A16"/>
    <mergeCell ref="D14:D16"/>
    <mergeCell ref="E14:E16"/>
    <mergeCell ref="F14:F21"/>
    <mergeCell ref="G14:G21"/>
    <mergeCell ref="B20:C21"/>
    <mergeCell ref="D20:D21"/>
    <mergeCell ref="E20:E21"/>
    <mergeCell ref="A22:G22"/>
    <mergeCell ref="I22:Z22"/>
    <mergeCell ref="AA22:AC22"/>
    <mergeCell ref="X14:X16"/>
    <mergeCell ref="Z14:Z16"/>
    <mergeCell ref="AA14:AA21"/>
    <mergeCell ref="AB14:AB21"/>
    <mergeCell ref="AC14:AC21"/>
    <mergeCell ref="A17:A19"/>
    <mergeCell ref="B17:C19"/>
    <mergeCell ref="D17:D19"/>
    <mergeCell ref="E17:E19"/>
    <mergeCell ref="A20:A21"/>
    <mergeCell ref="L14:L16"/>
    <mergeCell ref="N14:N16"/>
    <mergeCell ref="P14:P16"/>
    <mergeCell ref="R14:R16"/>
    <mergeCell ref="T14:T16"/>
    <mergeCell ref="V14:V16"/>
    <mergeCell ref="B23:C23"/>
    <mergeCell ref="AA23:AC23"/>
    <mergeCell ref="A24:A25"/>
    <mergeCell ref="B24:C25"/>
    <mergeCell ref="D24:D25"/>
    <mergeCell ref="E24:E25"/>
    <mergeCell ref="F24:F30"/>
    <mergeCell ref="G24:G30"/>
    <mergeCell ref="AA24:AA30"/>
    <mergeCell ref="AB24:AB30"/>
    <mergeCell ref="X26:X28"/>
    <mergeCell ref="Z26:Z28"/>
    <mergeCell ref="A29:A30"/>
    <mergeCell ref="B29:C30"/>
    <mergeCell ref="D29:D30"/>
    <mergeCell ref="E29:E30"/>
    <mergeCell ref="AC24:AC30"/>
    <mergeCell ref="A26:A28"/>
    <mergeCell ref="D26:D28"/>
    <mergeCell ref="E26:E28"/>
    <mergeCell ref="L26:L28"/>
    <mergeCell ref="N26:N28"/>
    <mergeCell ref="P26:P28"/>
    <mergeCell ref="R26:R28"/>
    <mergeCell ref="T26:T28"/>
    <mergeCell ref="V26:V28"/>
    <mergeCell ref="A31:G31"/>
    <mergeCell ref="I31:Z31"/>
    <mergeCell ref="AA31:AC31"/>
    <mergeCell ref="B32:C32"/>
    <mergeCell ref="AA32:AC32"/>
    <mergeCell ref="A33:A35"/>
    <mergeCell ref="D33:D35"/>
    <mergeCell ref="E33:E35"/>
    <mergeCell ref="F33:F38"/>
    <mergeCell ref="G33:G38"/>
    <mergeCell ref="X33:X35"/>
    <mergeCell ref="Z33:Z35"/>
    <mergeCell ref="AA33:AA38"/>
    <mergeCell ref="AB33:AB38"/>
    <mergeCell ref="AC33:AC38"/>
    <mergeCell ref="A36:A38"/>
    <mergeCell ref="B36:C38"/>
    <mergeCell ref="D36:D38"/>
    <mergeCell ref="E36:E38"/>
    <mergeCell ref="L33:L35"/>
    <mergeCell ref="N33:N35"/>
    <mergeCell ref="P33:P35"/>
    <mergeCell ref="R33:R35"/>
    <mergeCell ref="T33:T35"/>
    <mergeCell ref="V33:V35"/>
    <mergeCell ref="A39:G39"/>
    <mergeCell ref="I39:Z39"/>
    <mergeCell ref="AA39:AC39"/>
    <mergeCell ref="B40:C40"/>
    <mergeCell ref="AA40:AC40"/>
    <mergeCell ref="A41:A42"/>
    <mergeCell ref="B41:C42"/>
    <mergeCell ref="D41:D42"/>
    <mergeCell ref="E41:E42"/>
    <mergeCell ref="F41:F49"/>
    <mergeCell ref="AA41:AA49"/>
    <mergeCell ref="AB41:AB49"/>
    <mergeCell ref="AC41:AC49"/>
    <mergeCell ref="A43:A44"/>
    <mergeCell ref="D43:D44"/>
    <mergeCell ref="E43:E44"/>
    <mergeCell ref="L43:L44"/>
    <mergeCell ref="N43:N44"/>
    <mergeCell ref="P43:P44"/>
    <mergeCell ref="T45:T47"/>
    <mergeCell ref="V45:V47"/>
    <mergeCell ref="X45:X47"/>
    <mergeCell ref="Z45:Z47"/>
    <mergeCell ref="A48:A49"/>
    <mergeCell ref="B48:C49"/>
    <mergeCell ref="D48:D49"/>
    <mergeCell ref="E48:E49"/>
    <mergeCell ref="R43:R44"/>
    <mergeCell ref="A45:A47"/>
    <mergeCell ref="D45:D47"/>
    <mergeCell ref="E45:E47"/>
    <mergeCell ref="L45:L47"/>
    <mergeCell ref="N45:N47"/>
    <mergeCell ref="P45:P47"/>
    <mergeCell ref="R45:R47"/>
    <mergeCell ref="G41:G49"/>
    <mergeCell ref="A50:G50"/>
    <mergeCell ref="I50:Z50"/>
    <mergeCell ref="AA50:AC50"/>
    <mergeCell ref="B51:C51"/>
    <mergeCell ref="AA51:AC51"/>
    <mergeCell ref="A52:A54"/>
    <mergeCell ref="D52:D54"/>
    <mergeCell ref="E52:E54"/>
    <mergeCell ref="F52:F59"/>
    <mergeCell ref="G52:G59"/>
    <mergeCell ref="B58:C59"/>
    <mergeCell ref="D58:D59"/>
    <mergeCell ref="E58:E59"/>
    <mergeCell ref="A60:G60"/>
    <mergeCell ref="I60:Z60"/>
    <mergeCell ref="AA60:AC60"/>
    <mergeCell ref="X52:X54"/>
    <mergeCell ref="Z52:Z54"/>
    <mergeCell ref="AA52:AA59"/>
    <mergeCell ref="AB52:AB59"/>
    <mergeCell ref="AC52:AC59"/>
    <mergeCell ref="A55:A57"/>
    <mergeCell ref="B55:C57"/>
    <mergeCell ref="D55:D57"/>
    <mergeCell ref="E55:E57"/>
    <mergeCell ref="A58:A59"/>
    <mergeCell ref="L52:L54"/>
    <mergeCell ref="N52:N54"/>
    <mergeCell ref="P52:P54"/>
    <mergeCell ref="R52:R54"/>
    <mergeCell ref="T52:T54"/>
    <mergeCell ref="V52:V54"/>
    <mergeCell ref="B61:C61"/>
    <mergeCell ref="AA61:AC61"/>
    <mergeCell ref="A62:A63"/>
    <mergeCell ref="B62:C63"/>
    <mergeCell ref="D62:D63"/>
    <mergeCell ref="E62:E63"/>
    <mergeCell ref="F62:F68"/>
    <mergeCell ref="G62:G68"/>
    <mergeCell ref="AA62:AA68"/>
    <mergeCell ref="AB62:AB68"/>
    <mergeCell ref="X64:X66"/>
    <mergeCell ref="Z64:Z66"/>
    <mergeCell ref="A67:A68"/>
    <mergeCell ref="B67:C68"/>
    <mergeCell ref="D67:D68"/>
    <mergeCell ref="E67:E68"/>
    <mergeCell ref="AC62:AC68"/>
    <mergeCell ref="A64:A66"/>
    <mergeCell ref="D64:D66"/>
    <mergeCell ref="E64:E66"/>
    <mergeCell ref="L64:L66"/>
    <mergeCell ref="N64:N66"/>
    <mergeCell ref="P64:P66"/>
    <mergeCell ref="R64:R66"/>
    <mergeCell ref="T64:T66"/>
    <mergeCell ref="V64:V66"/>
    <mergeCell ref="A69:G69"/>
    <mergeCell ref="I69:Z69"/>
    <mergeCell ref="AA69:AC69"/>
    <mergeCell ref="B70:C70"/>
    <mergeCell ref="AA70:AC70"/>
    <mergeCell ref="A71:A73"/>
    <mergeCell ref="D71:D73"/>
    <mergeCell ref="E71:E73"/>
    <mergeCell ref="F71:F76"/>
    <mergeCell ref="G71:G76"/>
    <mergeCell ref="X71:X73"/>
    <mergeCell ref="Z71:Z73"/>
    <mergeCell ref="AA71:AA76"/>
    <mergeCell ref="AB71:AB76"/>
    <mergeCell ref="AC71:AC76"/>
    <mergeCell ref="A74:A76"/>
    <mergeCell ref="B74:C76"/>
    <mergeCell ref="D74:D76"/>
    <mergeCell ref="E74:E76"/>
    <mergeCell ref="L71:L73"/>
    <mergeCell ref="N71:N73"/>
    <mergeCell ref="P71:P73"/>
    <mergeCell ref="R71:R73"/>
    <mergeCell ref="T71:T73"/>
    <mergeCell ref="V71:V73"/>
    <mergeCell ref="A77:G77"/>
    <mergeCell ref="I77:Z77"/>
    <mergeCell ref="AA77:AC77"/>
    <mergeCell ref="B78:C78"/>
    <mergeCell ref="AA78:AC78"/>
    <mergeCell ref="A79:A80"/>
    <mergeCell ref="B79:C80"/>
    <mergeCell ref="D79:D80"/>
    <mergeCell ref="E79:E80"/>
    <mergeCell ref="F79:F87"/>
    <mergeCell ref="AA79:AA87"/>
    <mergeCell ref="AB79:AB87"/>
    <mergeCell ref="AC79:AC87"/>
    <mergeCell ref="A81:A82"/>
    <mergeCell ref="D81:D82"/>
    <mergeCell ref="E81:E82"/>
    <mergeCell ref="L81:L82"/>
    <mergeCell ref="N81:N82"/>
    <mergeCell ref="P81:P82"/>
    <mergeCell ref="T83:T85"/>
    <mergeCell ref="V83:V85"/>
    <mergeCell ref="X83:X85"/>
    <mergeCell ref="Z83:Z85"/>
    <mergeCell ref="A86:A87"/>
    <mergeCell ref="B86:C87"/>
    <mergeCell ref="D86:D87"/>
    <mergeCell ref="E86:E87"/>
    <mergeCell ref="R81:R82"/>
    <mergeCell ref="A83:A85"/>
    <mergeCell ref="D83:D85"/>
    <mergeCell ref="E83:E85"/>
    <mergeCell ref="L83:L85"/>
    <mergeCell ref="N83:N85"/>
    <mergeCell ref="P83:P85"/>
    <mergeCell ref="R83:R85"/>
    <mergeCell ref="G79:G87"/>
    <mergeCell ref="A88:G88"/>
    <mergeCell ref="I88:Z88"/>
    <mergeCell ref="AA88:AC88"/>
    <mergeCell ref="B89:C89"/>
    <mergeCell ref="AA89:AC89"/>
    <mergeCell ref="A90:A92"/>
    <mergeCell ref="D90:D92"/>
    <mergeCell ref="E90:E92"/>
    <mergeCell ref="F90:F97"/>
    <mergeCell ref="G90:G97"/>
    <mergeCell ref="B96:C97"/>
    <mergeCell ref="D96:D97"/>
    <mergeCell ref="E96:E97"/>
    <mergeCell ref="A98:G98"/>
    <mergeCell ref="I98:Z98"/>
    <mergeCell ref="AA98:AC98"/>
    <mergeCell ref="X90:X92"/>
    <mergeCell ref="Z90:Z92"/>
    <mergeCell ref="AA90:AA97"/>
    <mergeCell ref="AB90:AB97"/>
    <mergeCell ref="AC90:AC97"/>
    <mergeCell ref="A93:A95"/>
    <mergeCell ref="B93:C95"/>
    <mergeCell ref="D93:D95"/>
    <mergeCell ref="E93:E95"/>
    <mergeCell ref="A96:A97"/>
    <mergeCell ref="L90:L92"/>
    <mergeCell ref="N90:N92"/>
    <mergeCell ref="P90:P92"/>
    <mergeCell ref="R90:R92"/>
    <mergeCell ref="T90:T92"/>
    <mergeCell ref="V90:V92"/>
    <mergeCell ref="B99:C99"/>
    <mergeCell ref="AA99:AC99"/>
    <mergeCell ref="A100:A101"/>
    <mergeCell ref="B100:C101"/>
    <mergeCell ref="D100:D101"/>
    <mergeCell ref="E100:E101"/>
    <mergeCell ref="F100:F106"/>
    <mergeCell ref="G100:G106"/>
    <mergeCell ref="AA100:AA106"/>
    <mergeCell ref="AB100:AB106"/>
    <mergeCell ref="X102:X104"/>
    <mergeCell ref="Z102:Z104"/>
    <mergeCell ref="A105:A106"/>
    <mergeCell ref="B105:C106"/>
    <mergeCell ref="D105:D106"/>
    <mergeCell ref="E105:E106"/>
    <mergeCell ref="AC100:AC106"/>
    <mergeCell ref="A102:A104"/>
    <mergeCell ref="D102:D104"/>
    <mergeCell ref="E102:E104"/>
    <mergeCell ref="L102:L104"/>
    <mergeCell ref="N102:N104"/>
    <mergeCell ref="P102:P104"/>
    <mergeCell ref="R102:R104"/>
    <mergeCell ref="T102:T104"/>
    <mergeCell ref="V102:V104"/>
    <mergeCell ref="A107:G107"/>
    <mergeCell ref="I107:Z107"/>
    <mergeCell ref="AA107:AC107"/>
    <mergeCell ref="B108:C108"/>
    <mergeCell ref="AA108:AC108"/>
    <mergeCell ref="A109:A111"/>
    <mergeCell ref="D109:D111"/>
    <mergeCell ref="E109:E111"/>
    <mergeCell ref="F109:F114"/>
    <mergeCell ref="G109:G114"/>
    <mergeCell ref="X109:X111"/>
    <mergeCell ref="Z109:Z111"/>
    <mergeCell ref="AA109:AA114"/>
    <mergeCell ref="AB109:AB114"/>
    <mergeCell ref="AC109:AC114"/>
    <mergeCell ref="A112:A114"/>
    <mergeCell ref="B112:C114"/>
    <mergeCell ref="D112:D114"/>
    <mergeCell ref="E112:E114"/>
    <mergeCell ref="L109:L111"/>
    <mergeCell ref="N109:N111"/>
    <mergeCell ref="P109:P111"/>
    <mergeCell ref="R109:R111"/>
    <mergeCell ref="T109:T111"/>
    <mergeCell ref="V109:V111"/>
    <mergeCell ref="A115:G115"/>
    <mergeCell ref="I115:Z115"/>
    <mergeCell ref="AA115:AC115"/>
    <mergeCell ref="B116:C116"/>
    <mergeCell ref="AA116:AC116"/>
    <mergeCell ref="A117:A118"/>
    <mergeCell ref="B117:C118"/>
    <mergeCell ref="D117:D118"/>
    <mergeCell ref="E117:E118"/>
    <mergeCell ref="F117:F125"/>
    <mergeCell ref="AA117:AA125"/>
    <mergeCell ref="AB117:AB125"/>
    <mergeCell ref="AC117:AC125"/>
    <mergeCell ref="A119:A120"/>
    <mergeCell ref="D119:D120"/>
    <mergeCell ref="E119:E120"/>
    <mergeCell ref="L119:L120"/>
    <mergeCell ref="N119:N120"/>
    <mergeCell ref="P119:P120"/>
    <mergeCell ref="T121:T123"/>
    <mergeCell ref="V121:V123"/>
    <mergeCell ref="X121:X123"/>
    <mergeCell ref="Z121:Z123"/>
    <mergeCell ref="A124:A125"/>
    <mergeCell ref="B124:C125"/>
    <mergeCell ref="D124:D125"/>
    <mergeCell ref="E124:E125"/>
    <mergeCell ref="R119:R120"/>
    <mergeCell ref="A121:A123"/>
    <mergeCell ref="D121:D123"/>
    <mergeCell ref="E121:E123"/>
    <mergeCell ref="L121:L123"/>
    <mergeCell ref="N121:N123"/>
    <mergeCell ref="P121:P123"/>
    <mergeCell ref="R121:R123"/>
    <mergeCell ref="G117:G125"/>
    <mergeCell ref="A126:G126"/>
    <mergeCell ref="I126:Z126"/>
    <mergeCell ref="AA126:AC126"/>
    <mergeCell ref="B127:C127"/>
    <mergeCell ref="AA127:AC127"/>
    <mergeCell ref="A128:A130"/>
    <mergeCell ref="D128:D130"/>
    <mergeCell ref="E128:E130"/>
    <mergeCell ref="F128:F135"/>
    <mergeCell ref="G128:G135"/>
    <mergeCell ref="B134:C135"/>
    <mergeCell ref="D134:D135"/>
    <mergeCell ref="E134:E135"/>
    <mergeCell ref="A136:G136"/>
    <mergeCell ref="I136:Z136"/>
    <mergeCell ref="AA136:AC136"/>
    <mergeCell ref="X128:X130"/>
    <mergeCell ref="Z128:Z130"/>
    <mergeCell ref="AA128:AA135"/>
    <mergeCell ref="AB128:AB135"/>
    <mergeCell ref="AC128:AC135"/>
    <mergeCell ref="A131:A133"/>
    <mergeCell ref="B131:C133"/>
    <mergeCell ref="D131:D133"/>
    <mergeCell ref="E131:E133"/>
    <mergeCell ref="A134:A135"/>
    <mergeCell ref="L128:L130"/>
    <mergeCell ref="N128:N130"/>
    <mergeCell ref="P128:P130"/>
    <mergeCell ref="R128:R130"/>
    <mergeCell ref="T128:T130"/>
    <mergeCell ref="V128:V130"/>
    <mergeCell ref="B137:C137"/>
    <mergeCell ref="AA137:AC137"/>
    <mergeCell ref="A138:A139"/>
    <mergeCell ref="B138:C139"/>
    <mergeCell ref="D138:D139"/>
    <mergeCell ref="E138:E139"/>
    <mergeCell ref="F138:F144"/>
    <mergeCell ref="G138:G144"/>
    <mergeCell ref="AA138:AA144"/>
    <mergeCell ref="AB138:AB144"/>
    <mergeCell ref="X140:X142"/>
    <mergeCell ref="Z140:Z142"/>
    <mergeCell ref="A143:A144"/>
    <mergeCell ref="B143:C144"/>
    <mergeCell ref="D143:D144"/>
    <mergeCell ref="E143:E144"/>
    <mergeCell ref="AC138:AC144"/>
    <mergeCell ref="A140:A142"/>
    <mergeCell ref="D140:D142"/>
    <mergeCell ref="E140:E142"/>
    <mergeCell ref="L140:L142"/>
    <mergeCell ref="N140:N142"/>
    <mergeCell ref="P140:P142"/>
    <mergeCell ref="R140:R142"/>
    <mergeCell ref="T140:T142"/>
    <mergeCell ref="V140:V142"/>
    <mergeCell ref="A145:G145"/>
    <mergeCell ref="I145:Z145"/>
    <mergeCell ref="AA145:AC145"/>
    <mergeCell ref="B146:C146"/>
    <mergeCell ref="AA146:AC146"/>
    <mergeCell ref="A147:A149"/>
    <mergeCell ref="D147:D149"/>
    <mergeCell ref="E147:E149"/>
    <mergeCell ref="F147:F152"/>
    <mergeCell ref="G147:G152"/>
    <mergeCell ref="X147:X149"/>
    <mergeCell ref="Z147:Z149"/>
    <mergeCell ref="AA147:AA152"/>
    <mergeCell ref="AB147:AB152"/>
    <mergeCell ref="AC147:AC152"/>
    <mergeCell ref="A150:A152"/>
    <mergeCell ref="B150:C152"/>
    <mergeCell ref="D150:D152"/>
    <mergeCell ref="E150:E152"/>
    <mergeCell ref="L147:L149"/>
    <mergeCell ref="N147:N149"/>
    <mergeCell ref="P147:P149"/>
    <mergeCell ref="R147:R149"/>
    <mergeCell ref="T147:T149"/>
    <mergeCell ref="V147:V149"/>
    <mergeCell ref="A153:G153"/>
    <mergeCell ref="I153:Z153"/>
    <mergeCell ref="AA153:AC153"/>
    <mergeCell ref="B154:C154"/>
    <mergeCell ref="AA154:AC154"/>
    <mergeCell ref="A155:A156"/>
    <mergeCell ref="B155:C156"/>
    <mergeCell ref="D155:D156"/>
    <mergeCell ref="E155:E156"/>
    <mergeCell ref="F155:F161"/>
    <mergeCell ref="AA155:AA161"/>
    <mergeCell ref="AB155:AB161"/>
    <mergeCell ref="AC155:AC161"/>
    <mergeCell ref="A157:A159"/>
    <mergeCell ref="D157:D159"/>
    <mergeCell ref="E157:E159"/>
    <mergeCell ref="L157:L159"/>
    <mergeCell ref="N157:N159"/>
    <mergeCell ref="P157:P159"/>
    <mergeCell ref="R157:R159"/>
    <mergeCell ref="T157:T159"/>
    <mergeCell ref="V157:V159"/>
    <mergeCell ref="X157:X159"/>
    <mergeCell ref="Z157:Z159"/>
    <mergeCell ref="A160:A161"/>
    <mergeCell ref="B160:C161"/>
    <mergeCell ref="D160:D161"/>
    <mergeCell ref="E160:E161"/>
    <mergeCell ref="G155:G161"/>
    <mergeCell ref="A162:G162"/>
    <mergeCell ref="I162:Z162"/>
    <mergeCell ref="AA162:AC162"/>
    <mergeCell ref="B163:C163"/>
    <mergeCell ref="AA163:AC163"/>
    <mergeCell ref="A164:A166"/>
    <mergeCell ref="D164:D166"/>
    <mergeCell ref="E164:E166"/>
    <mergeCell ref="F164:F169"/>
    <mergeCell ref="G164:G169"/>
    <mergeCell ref="X164:X166"/>
    <mergeCell ref="Z164:Z166"/>
    <mergeCell ref="AA164:AA169"/>
    <mergeCell ref="AB164:AB169"/>
    <mergeCell ref="AC164:AC169"/>
    <mergeCell ref="A167:A169"/>
    <mergeCell ref="B167:C169"/>
    <mergeCell ref="D167:D169"/>
    <mergeCell ref="E167:E169"/>
    <mergeCell ref="L164:L166"/>
    <mergeCell ref="N164:N166"/>
    <mergeCell ref="P164:P166"/>
    <mergeCell ref="R164:R166"/>
    <mergeCell ref="T164:T166"/>
    <mergeCell ref="V164:V166"/>
    <mergeCell ref="A170:G170"/>
    <mergeCell ref="I170:Z170"/>
    <mergeCell ref="AA170:AC170"/>
    <mergeCell ref="B171:C171"/>
    <mergeCell ref="AA171:AC171"/>
    <mergeCell ref="A172:A174"/>
    <mergeCell ref="D172:D174"/>
    <mergeCell ref="E172:E174"/>
    <mergeCell ref="F172:F177"/>
    <mergeCell ref="G172:G177"/>
    <mergeCell ref="X172:X174"/>
    <mergeCell ref="Z172:Z174"/>
    <mergeCell ref="AA172:AA177"/>
    <mergeCell ref="AB172:AB177"/>
    <mergeCell ref="AC172:AC177"/>
    <mergeCell ref="A175:A177"/>
    <mergeCell ref="B175:C177"/>
    <mergeCell ref="D175:D177"/>
    <mergeCell ref="E175:E177"/>
    <mergeCell ref="L172:L174"/>
    <mergeCell ref="N172:N174"/>
    <mergeCell ref="P172:P174"/>
    <mergeCell ref="R172:R174"/>
    <mergeCell ref="T172:T174"/>
    <mergeCell ref="V172:V174"/>
    <mergeCell ref="A178:G178"/>
    <mergeCell ref="I178:Z178"/>
    <mergeCell ref="AA178:AC178"/>
    <mergeCell ref="B179:C179"/>
    <mergeCell ref="AA179:AC179"/>
    <mergeCell ref="A180:A182"/>
    <mergeCell ref="D180:D182"/>
    <mergeCell ref="E180:E182"/>
    <mergeCell ref="F180:F185"/>
    <mergeCell ref="G180:G185"/>
    <mergeCell ref="X180:X182"/>
    <mergeCell ref="Z180:Z182"/>
    <mergeCell ref="AA180:AA185"/>
    <mergeCell ref="AB180:AB185"/>
    <mergeCell ref="AC180:AC185"/>
    <mergeCell ref="A183:A185"/>
    <mergeCell ref="B183:C185"/>
    <mergeCell ref="D183:D185"/>
    <mergeCell ref="E183:E185"/>
    <mergeCell ref="L180:L182"/>
    <mergeCell ref="N180:N182"/>
    <mergeCell ref="P180:P182"/>
    <mergeCell ref="R180:R182"/>
    <mergeCell ref="T180:T182"/>
    <mergeCell ref="V180:V182"/>
  </mergeCells>
  <phoneticPr fontId="1" type="noConversion"/>
  <dataValidations count="2">
    <dataValidation type="list" allowBlank="1" showErrorMessage="1" sqref="B10" xr:uid="{B47A9967-F0BF-4E7E-89B1-78FA213D4E41}">
      <formula1>"歷史紀錄保存完整,歷史紀錄未保存完整"</formula1>
    </dataValidation>
    <dataValidation type="list" allowBlank="1" showErrorMessage="1" sqref="B3" xr:uid="{9D678612-0AFE-46F0-8845-7663C574BC22}">
      <formula1>"經由第三方查核確認,未經由第三方查核確認"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B0B8-ACE1-4CAC-BC40-311999E0CB1D}">
  <sheetPr>
    <outlinePr summaryBelow="0" summaryRight="0"/>
  </sheetPr>
  <dimension ref="A1:AF185"/>
  <sheetViews>
    <sheetView zoomScale="55" zoomScaleNormal="55" workbookViewId="0">
      <selection activeCell="AD16" sqref="AD16"/>
    </sheetView>
  </sheetViews>
  <sheetFormatPr defaultColWidth="12.6640625" defaultRowHeight="15.75" customHeight="1"/>
  <cols>
    <col min="1" max="1" width="30" style="3" bestFit="1" customWidth="1"/>
    <col min="2" max="2" width="7.88671875" style="3" bestFit="1" customWidth="1"/>
    <col min="3" max="3" width="50.109375" style="3" bestFit="1" customWidth="1"/>
    <col min="4" max="4" width="4.77734375" style="3" bestFit="1" customWidth="1"/>
    <col min="5" max="5" width="6.21875" style="3" bestFit="1" customWidth="1"/>
    <col min="6" max="6" width="8.109375" style="3" bestFit="1" customWidth="1"/>
    <col min="7" max="7" width="10.21875" style="3" bestFit="1" customWidth="1"/>
    <col min="8" max="8" width="1.6640625" style="3" customWidth="1"/>
    <col min="9" max="9" width="50.109375" style="3" bestFit="1" customWidth="1"/>
    <col min="10" max="10" width="8.21875" style="3" bestFit="1" customWidth="1"/>
    <col min="11" max="11" width="7.109375" style="3" bestFit="1" customWidth="1"/>
    <col min="12" max="12" width="6" style="3" bestFit="1" customWidth="1"/>
    <col min="13" max="13" width="7.88671875" style="3" bestFit="1" customWidth="1"/>
    <col min="14" max="14" width="6" style="3" bestFit="1" customWidth="1"/>
    <col min="15" max="15" width="7.88671875" style="3" bestFit="1" customWidth="1"/>
    <col min="16" max="16" width="6" style="3" bestFit="1" customWidth="1"/>
    <col min="17" max="17" width="7.88671875" style="3" bestFit="1" customWidth="1"/>
    <col min="18" max="18" width="6" style="3" bestFit="1" customWidth="1"/>
    <col min="19" max="19" width="7.88671875" style="3" bestFit="1" customWidth="1"/>
    <col min="20" max="20" width="6" style="3" bestFit="1" customWidth="1"/>
    <col min="21" max="21" width="7.88671875" style="3" bestFit="1" customWidth="1"/>
    <col min="22" max="22" width="6" style="3" bestFit="1" customWidth="1"/>
    <col min="23" max="23" width="7.88671875" style="3" bestFit="1" customWidth="1"/>
    <col min="24" max="24" width="6" style="3" bestFit="1" customWidth="1"/>
    <col min="25" max="25" width="7.88671875" style="3" bestFit="1" customWidth="1"/>
    <col min="26" max="26" width="6" style="3" bestFit="1" customWidth="1"/>
    <col min="27" max="29" width="9.44140625" style="3" bestFit="1" customWidth="1"/>
    <col min="30" max="32" width="143.109375" style="3" customWidth="1"/>
    <col min="33" max="16384" width="12.6640625" style="3"/>
  </cols>
  <sheetData>
    <row r="1" spans="1:32" ht="15.6">
      <c r="A1" s="43" t="s">
        <v>14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7"/>
      <c r="AA1" s="48"/>
      <c r="AB1" s="49"/>
      <c r="AC1" s="49"/>
      <c r="AD1" s="2"/>
      <c r="AE1" s="2"/>
      <c r="AF1" s="2"/>
    </row>
    <row r="2" spans="1:32" ht="31.2">
      <c r="A2" s="50" t="s">
        <v>15</v>
      </c>
      <c r="B2" s="51" t="s">
        <v>16</v>
      </c>
      <c r="C2" s="47"/>
      <c r="D2" s="50" t="s">
        <v>17</v>
      </c>
      <c r="E2" s="50" t="s">
        <v>18</v>
      </c>
      <c r="F2" s="50" t="s">
        <v>19</v>
      </c>
      <c r="G2" s="50" t="s">
        <v>20</v>
      </c>
      <c r="H2" s="52"/>
      <c r="I2" s="53" t="s">
        <v>21</v>
      </c>
      <c r="J2" s="53" t="s">
        <v>22</v>
      </c>
      <c r="K2" s="53" t="s">
        <v>23</v>
      </c>
      <c r="L2" s="53" t="s">
        <v>17</v>
      </c>
      <c r="M2" s="53" t="s">
        <v>23</v>
      </c>
      <c r="N2" s="53" t="s">
        <v>17</v>
      </c>
      <c r="O2" s="53" t="s">
        <v>23</v>
      </c>
      <c r="P2" s="53" t="s">
        <v>17</v>
      </c>
      <c r="Q2" s="53" t="s">
        <v>23</v>
      </c>
      <c r="R2" s="53" t="s">
        <v>17</v>
      </c>
      <c r="S2" s="53" t="s">
        <v>23</v>
      </c>
      <c r="T2" s="53" t="s">
        <v>17</v>
      </c>
      <c r="U2" s="53" t="s">
        <v>23</v>
      </c>
      <c r="V2" s="53" t="s">
        <v>17</v>
      </c>
      <c r="W2" s="53" t="s">
        <v>23</v>
      </c>
      <c r="X2" s="53" t="s">
        <v>17</v>
      </c>
      <c r="Y2" s="53" t="s">
        <v>23</v>
      </c>
      <c r="Z2" s="53" t="s">
        <v>17</v>
      </c>
      <c r="AA2" s="51" t="s">
        <v>20</v>
      </c>
      <c r="AB2" s="44"/>
      <c r="AC2" s="47"/>
      <c r="AD2" s="2"/>
      <c r="AE2" s="2"/>
      <c r="AF2" s="2"/>
    </row>
    <row r="3" spans="1:32" ht="15.6" customHeight="1">
      <c r="A3" s="54" t="s">
        <v>24</v>
      </c>
      <c r="B3" s="55" t="s">
        <v>25</v>
      </c>
      <c r="C3" s="56"/>
      <c r="D3" s="57">
        <v>8.5</v>
      </c>
      <c r="E3" s="58">
        <v>0.25</v>
      </c>
      <c r="F3" s="59">
        <v>0.88099999999999901</v>
      </c>
      <c r="G3" s="59">
        <v>0.11899999999999999</v>
      </c>
      <c r="H3" s="60"/>
      <c r="I3" s="61" t="s">
        <v>25</v>
      </c>
      <c r="J3" s="62">
        <v>8.5</v>
      </c>
      <c r="K3" s="63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5">
        <v>0.11305</v>
      </c>
      <c r="AB3" s="65">
        <v>0.11899999999999999</v>
      </c>
      <c r="AC3" s="65">
        <v>0.12495000000000001</v>
      </c>
      <c r="AD3" s="2"/>
      <c r="AE3" s="2"/>
      <c r="AF3" s="2"/>
    </row>
    <row r="4" spans="1:32" ht="15.6">
      <c r="A4" s="66"/>
      <c r="B4" s="67"/>
      <c r="C4" s="68"/>
      <c r="D4" s="66"/>
      <c r="E4" s="66"/>
      <c r="F4" s="69"/>
      <c r="G4" s="69"/>
      <c r="H4" s="60"/>
      <c r="I4" s="61" t="s">
        <v>26</v>
      </c>
      <c r="J4" s="62">
        <v>7.5</v>
      </c>
      <c r="K4" s="63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9"/>
      <c r="AB4" s="69"/>
      <c r="AC4" s="69"/>
      <c r="AD4" s="2"/>
      <c r="AE4" s="2"/>
      <c r="AF4" s="2"/>
    </row>
    <row r="5" spans="1:32" ht="15.6">
      <c r="A5" s="70" t="s">
        <v>27</v>
      </c>
      <c r="B5" s="71" t="b">
        <v>1</v>
      </c>
      <c r="C5" s="72" t="s">
        <v>28</v>
      </c>
      <c r="D5" s="73">
        <v>8.9</v>
      </c>
      <c r="E5" s="74">
        <v>0.25</v>
      </c>
      <c r="F5" s="69"/>
      <c r="G5" s="69"/>
      <c r="H5" s="60"/>
      <c r="I5" s="72" t="s">
        <v>29</v>
      </c>
      <c r="J5" s="75">
        <v>8.5</v>
      </c>
      <c r="K5" s="76" t="b">
        <v>1</v>
      </c>
      <c r="L5" s="73">
        <v>8.9</v>
      </c>
      <c r="M5" s="76" t="b">
        <v>0</v>
      </c>
      <c r="N5" s="73">
        <v>7.8</v>
      </c>
      <c r="O5" s="76" t="b">
        <v>1</v>
      </c>
      <c r="P5" s="73">
        <v>8.5</v>
      </c>
      <c r="Q5" s="76" t="b">
        <v>0</v>
      </c>
      <c r="R5" s="73">
        <v>8.5</v>
      </c>
      <c r="S5" s="63"/>
      <c r="T5" s="63"/>
      <c r="U5" s="63"/>
      <c r="V5" s="63"/>
      <c r="W5" s="63"/>
      <c r="X5" s="63"/>
      <c r="Y5" s="63"/>
      <c r="Z5" s="63"/>
      <c r="AA5" s="69"/>
      <c r="AB5" s="69"/>
      <c r="AC5" s="69"/>
      <c r="AD5" s="2"/>
      <c r="AE5" s="2"/>
      <c r="AF5" s="2"/>
    </row>
    <row r="6" spans="1:32" ht="15.6">
      <c r="A6" s="66"/>
      <c r="B6" s="71" t="b">
        <v>1</v>
      </c>
      <c r="C6" s="72" t="s">
        <v>30</v>
      </c>
      <c r="D6" s="66"/>
      <c r="E6" s="66"/>
      <c r="F6" s="69"/>
      <c r="G6" s="69"/>
      <c r="H6" s="60"/>
      <c r="I6" s="72" t="s">
        <v>31</v>
      </c>
      <c r="J6" s="75">
        <v>8.5</v>
      </c>
      <c r="K6" s="77" t="b">
        <v>1</v>
      </c>
      <c r="L6" s="66"/>
      <c r="M6" s="77" t="b">
        <v>0</v>
      </c>
      <c r="N6" s="66"/>
      <c r="O6" s="77" t="b">
        <v>0</v>
      </c>
      <c r="P6" s="66"/>
      <c r="Q6" s="77" t="b">
        <v>1</v>
      </c>
      <c r="R6" s="66"/>
      <c r="S6" s="63"/>
      <c r="T6" s="63"/>
      <c r="U6" s="63"/>
      <c r="V6" s="63"/>
      <c r="W6" s="63"/>
      <c r="X6" s="63"/>
      <c r="Y6" s="63"/>
      <c r="Z6" s="63"/>
      <c r="AA6" s="69"/>
      <c r="AB6" s="69"/>
      <c r="AC6" s="69"/>
      <c r="AD6" s="2"/>
      <c r="AE6" s="2"/>
      <c r="AF6" s="2"/>
    </row>
    <row r="7" spans="1:32" ht="32.25" customHeight="1">
      <c r="A7" s="70" t="s">
        <v>32</v>
      </c>
      <c r="B7" s="71" t="b">
        <v>0</v>
      </c>
      <c r="C7" s="72" t="s">
        <v>33</v>
      </c>
      <c r="D7" s="73">
        <v>9</v>
      </c>
      <c r="E7" s="74">
        <v>0.4</v>
      </c>
      <c r="F7" s="69"/>
      <c r="G7" s="69"/>
      <c r="H7" s="60"/>
      <c r="I7" s="72" t="s">
        <v>33</v>
      </c>
      <c r="J7" s="75">
        <v>8.8000000000000007</v>
      </c>
      <c r="K7" s="76" t="b">
        <v>1</v>
      </c>
      <c r="L7" s="73">
        <v>9.1999999999999993</v>
      </c>
      <c r="M7" s="76" t="b">
        <v>0</v>
      </c>
      <c r="N7" s="73">
        <v>7.8</v>
      </c>
      <c r="O7" s="76" t="b">
        <v>1</v>
      </c>
      <c r="P7" s="73">
        <v>9</v>
      </c>
      <c r="Q7" s="76" t="b">
        <v>0</v>
      </c>
      <c r="R7" s="73">
        <v>9</v>
      </c>
      <c r="S7" s="76" t="b">
        <v>1</v>
      </c>
      <c r="T7" s="73">
        <v>9</v>
      </c>
      <c r="U7" s="76" t="b">
        <v>1</v>
      </c>
      <c r="V7" s="73">
        <v>8.8000000000000007</v>
      </c>
      <c r="W7" s="76" t="b">
        <v>0</v>
      </c>
      <c r="X7" s="73">
        <v>8.5</v>
      </c>
      <c r="Y7" s="76" t="b">
        <v>0</v>
      </c>
      <c r="Z7" s="73">
        <v>8.5</v>
      </c>
      <c r="AA7" s="69"/>
      <c r="AB7" s="69"/>
      <c r="AC7" s="69"/>
      <c r="AD7" s="2"/>
      <c r="AE7" s="2"/>
      <c r="AF7" s="2"/>
    </row>
    <row r="8" spans="1:32" ht="32.25" customHeight="1">
      <c r="A8" s="69"/>
      <c r="B8" s="71" t="b">
        <v>1</v>
      </c>
      <c r="C8" s="72" t="s">
        <v>34</v>
      </c>
      <c r="D8" s="69"/>
      <c r="E8" s="69"/>
      <c r="F8" s="69"/>
      <c r="G8" s="69"/>
      <c r="H8" s="60"/>
      <c r="I8" s="72" t="s">
        <v>34</v>
      </c>
      <c r="J8" s="75">
        <v>8.5</v>
      </c>
      <c r="K8" s="77" t="b">
        <v>1</v>
      </c>
      <c r="L8" s="69"/>
      <c r="M8" s="77" t="b">
        <v>0</v>
      </c>
      <c r="N8" s="69"/>
      <c r="O8" s="77" t="b">
        <v>1</v>
      </c>
      <c r="P8" s="69"/>
      <c r="Q8" s="77" t="b">
        <v>1</v>
      </c>
      <c r="R8" s="69"/>
      <c r="S8" s="77" t="b">
        <v>0</v>
      </c>
      <c r="T8" s="69"/>
      <c r="U8" s="77" t="b">
        <v>0</v>
      </c>
      <c r="V8" s="69"/>
      <c r="W8" s="77" t="b">
        <v>1</v>
      </c>
      <c r="X8" s="69"/>
      <c r="Y8" s="77" t="b">
        <v>0</v>
      </c>
      <c r="Z8" s="69"/>
      <c r="AA8" s="69"/>
      <c r="AB8" s="69"/>
      <c r="AC8" s="69"/>
      <c r="AD8" s="2"/>
      <c r="AE8" s="2"/>
      <c r="AF8" s="2"/>
    </row>
    <row r="9" spans="1:32" ht="32.25" customHeight="1">
      <c r="A9" s="66"/>
      <c r="B9" s="71" t="b">
        <v>1</v>
      </c>
      <c r="C9" s="72" t="s">
        <v>35</v>
      </c>
      <c r="D9" s="66"/>
      <c r="E9" s="66"/>
      <c r="F9" s="69"/>
      <c r="G9" s="69"/>
      <c r="H9" s="60"/>
      <c r="I9" s="72" t="s">
        <v>35</v>
      </c>
      <c r="J9" s="75">
        <v>8.5</v>
      </c>
      <c r="K9" s="76" t="b">
        <v>1</v>
      </c>
      <c r="L9" s="66"/>
      <c r="M9" s="76" t="b">
        <v>0</v>
      </c>
      <c r="N9" s="66"/>
      <c r="O9" s="76" t="b">
        <v>0</v>
      </c>
      <c r="P9" s="66"/>
      <c r="Q9" s="76" t="b">
        <v>1</v>
      </c>
      <c r="R9" s="66"/>
      <c r="S9" s="76" t="b">
        <v>1</v>
      </c>
      <c r="T9" s="66"/>
      <c r="U9" s="76" t="b">
        <v>0</v>
      </c>
      <c r="V9" s="66"/>
      <c r="W9" s="76" t="b">
        <v>0</v>
      </c>
      <c r="X9" s="66"/>
      <c r="Y9" s="76" t="b">
        <v>1</v>
      </c>
      <c r="Z9" s="66"/>
      <c r="AA9" s="69"/>
      <c r="AB9" s="69"/>
      <c r="AC9" s="69"/>
      <c r="AD9" s="2"/>
      <c r="AE9" s="2"/>
      <c r="AF9" s="2"/>
    </row>
    <row r="10" spans="1:32" ht="15.6" customHeight="1">
      <c r="A10" s="54" t="s">
        <v>36</v>
      </c>
      <c r="B10" s="55" t="s">
        <v>37</v>
      </c>
      <c r="C10" s="56"/>
      <c r="D10" s="57">
        <v>8.6</v>
      </c>
      <c r="E10" s="58">
        <v>0.1</v>
      </c>
      <c r="F10" s="69"/>
      <c r="G10" s="69"/>
      <c r="H10" s="60"/>
      <c r="I10" s="61" t="s">
        <v>37</v>
      </c>
      <c r="J10" s="62">
        <v>8.6</v>
      </c>
      <c r="K10" s="63"/>
      <c r="L10" s="6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9"/>
      <c r="AB10" s="69"/>
      <c r="AC10" s="69"/>
      <c r="AD10" s="2"/>
      <c r="AE10" s="2"/>
      <c r="AF10" s="2"/>
    </row>
    <row r="11" spans="1:32" ht="15.6">
      <c r="A11" s="66"/>
      <c r="B11" s="67"/>
      <c r="C11" s="68"/>
      <c r="D11" s="66"/>
      <c r="E11" s="66"/>
      <c r="F11" s="66"/>
      <c r="G11" s="66"/>
      <c r="H11" s="60"/>
      <c r="I11" s="61" t="s">
        <v>38</v>
      </c>
      <c r="J11" s="62">
        <v>7.8</v>
      </c>
      <c r="K11" s="63"/>
      <c r="L11" s="6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6"/>
      <c r="AB11" s="66"/>
      <c r="AC11" s="66"/>
      <c r="AD11" s="2"/>
      <c r="AE11" s="2"/>
      <c r="AF11" s="2"/>
    </row>
    <row r="12" spans="1:32" ht="15.6" customHeight="1">
      <c r="A12" s="43" t="s">
        <v>39</v>
      </c>
      <c r="B12" s="44"/>
      <c r="C12" s="44"/>
      <c r="D12" s="44"/>
      <c r="E12" s="44"/>
      <c r="F12" s="44"/>
      <c r="G12" s="44"/>
      <c r="H12" s="45"/>
      <c r="I12" s="46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7"/>
      <c r="AA12" s="48"/>
      <c r="AB12" s="49"/>
      <c r="AC12" s="49"/>
      <c r="AD12" s="2"/>
      <c r="AE12" s="2"/>
      <c r="AF12" s="2"/>
    </row>
    <row r="13" spans="1:32" ht="31.2">
      <c r="A13" s="50" t="s">
        <v>15</v>
      </c>
      <c r="B13" s="51" t="s">
        <v>16</v>
      </c>
      <c r="C13" s="47"/>
      <c r="D13" s="50" t="s">
        <v>17</v>
      </c>
      <c r="E13" s="50" t="s">
        <v>18</v>
      </c>
      <c r="F13" s="50" t="s">
        <v>40</v>
      </c>
      <c r="G13" s="50" t="s">
        <v>41</v>
      </c>
      <c r="H13" s="52"/>
      <c r="I13" s="53" t="s">
        <v>21</v>
      </c>
      <c r="J13" s="53" t="s">
        <v>22</v>
      </c>
      <c r="K13" s="53" t="s">
        <v>23</v>
      </c>
      <c r="L13" s="53" t="s">
        <v>17</v>
      </c>
      <c r="M13" s="53" t="s">
        <v>23</v>
      </c>
      <c r="N13" s="53" t="s">
        <v>17</v>
      </c>
      <c r="O13" s="53" t="s">
        <v>23</v>
      </c>
      <c r="P13" s="53" t="s">
        <v>17</v>
      </c>
      <c r="Q13" s="53" t="s">
        <v>23</v>
      </c>
      <c r="R13" s="53" t="s">
        <v>17</v>
      </c>
      <c r="S13" s="53" t="s">
        <v>23</v>
      </c>
      <c r="T13" s="53" t="s">
        <v>17</v>
      </c>
      <c r="U13" s="53" t="s">
        <v>23</v>
      </c>
      <c r="V13" s="53" t="s">
        <v>17</v>
      </c>
      <c r="W13" s="53" t="s">
        <v>23</v>
      </c>
      <c r="X13" s="53" t="s">
        <v>17</v>
      </c>
      <c r="Y13" s="53" t="s">
        <v>23</v>
      </c>
      <c r="Z13" s="53" t="s">
        <v>17</v>
      </c>
      <c r="AA13" s="51" t="s">
        <v>41</v>
      </c>
      <c r="AB13" s="44"/>
      <c r="AC13" s="47"/>
      <c r="AD13" s="2"/>
      <c r="AE13" s="2"/>
      <c r="AF13" s="2"/>
    </row>
    <row r="14" spans="1:32" ht="15.6">
      <c r="A14" s="70" t="s">
        <v>42</v>
      </c>
      <c r="B14" s="71" t="b">
        <v>1</v>
      </c>
      <c r="C14" s="72" t="s">
        <v>43</v>
      </c>
      <c r="D14" s="73">
        <v>9.1999999999999993</v>
      </c>
      <c r="E14" s="74">
        <v>0.4</v>
      </c>
      <c r="F14" s="59">
        <v>0.871999999999999</v>
      </c>
      <c r="G14" s="59">
        <v>0.128</v>
      </c>
      <c r="H14" s="60"/>
      <c r="I14" s="72" t="s">
        <v>43</v>
      </c>
      <c r="J14" s="75">
        <v>8.6</v>
      </c>
      <c r="K14" s="76" t="b">
        <v>1</v>
      </c>
      <c r="L14" s="73">
        <v>9.1999999999999993</v>
      </c>
      <c r="M14" s="76" t="b">
        <v>0</v>
      </c>
      <c r="N14" s="73">
        <v>7.8</v>
      </c>
      <c r="O14" s="76" t="b">
        <v>1</v>
      </c>
      <c r="P14" s="73">
        <v>9</v>
      </c>
      <c r="Q14" s="76" t="b">
        <v>0</v>
      </c>
      <c r="R14" s="73">
        <v>9</v>
      </c>
      <c r="S14" s="76" t="b">
        <v>1</v>
      </c>
      <c r="T14" s="73">
        <v>9</v>
      </c>
      <c r="U14" s="76" t="b">
        <v>1</v>
      </c>
      <c r="V14" s="73">
        <v>8.6</v>
      </c>
      <c r="W14" s="76" t="b">
        <v>0</v>
      </c>
      <c r="X14" s="73">
        <v>8.6</v>
      </c>
      <c r="Y14" s="76" t="b">
        <v>0</v>
      </c>
      <c r="Z14" s="73">
        <v>8.5</v>
      </c>
      <c r="AA14" s="65">
        <v>0.1216</v>
      </c>
      <c r="AB14" s="65">
        <v>0.128</v>
      </c>
      <c r="AC14" s="65">
        <v>0.13439999999999999</v>
      </c>
      <c r="AD14" s="2"/>
      <c r="AE14" s="2"/>
      <c r="AF14" s="2"/>
    </row>
    <row r="15" spans="1:32" ht="15.6">
      <c r="A15" s="69"/>
      <c r="B15" s="71" t="b">
        <v>1</v>
      </c>
      <c r="C15" s="72" t="s">
        <v>44</v>
      </c>
      <c r="D15" s="69"/>
      <c r="E15" s="69"/>
      <c r="F15" s="69"/>
      <c r="G15" s="69"/>
      <c r="H15" s="60"/>
      <c r="I15" s="72" t="s">
        <v>44</v>
      </c>
      <c r="J15" s="75">
        <v>8.6</v>
      </c>
      <c r="K15" s="77" t="b">
        <v>1</v>
      </c>
      <c r="L15" s="69"/>
      <c r="M15" s="77" t="b">
        <v>0</v>
      </c>
      <c r="N15" s="69"/>
      <c r="O15" s="77" t="b">
        <v>1</v>
      </c>
      <c r="P15" s="69"/>
      <c r="Q15" s="77" t="b">
        <v>1</v>
      </c>
      <c r="R15" s="69"/>
      <c r="S15" s="77" t="b">
        <v>0</v>
      </c>
      <c r="T15" s="69"/>
      <c r="U15" s="77" t="b">
        <v>0</v>
      </c>
      <c r="V15" s="69"/>
      <c r="W15" s="77" t="b">
        <v>1</v>
      </c>
      <c r="X15" s="69"/>
      <c r="Y15" s="77" t="b">
        <v>0</v>
      </c>
      <c r="Z15" s="69"/>
      <c r="AA15" s="69"/>
      <c r="AB15" s="69"/>
      <c r="AC15" s="69"/>
      <c r="AD15" s="2"/>
      <c r="AE15" s="2"/>
      <c r="AF15" s="2"/>
    </row>
    <row r="16" spans="1:32" ht="15.6">
      <c r="A16" s="66"/>
      <c r="B16" s="71" t="b">
        <v>1</v>
      </c>
      <c r="C16" s="72" t="s">
        <v>45</v>
      </c>
      <c r="D16" s="66"/>
      <c r="E16" s="66"/>
      <c r="F16" s="69"/>
      <c r="G16" s="69"/>
      <c r="H16" s="60"/>
      <c r="I16" s="72" t="s">
        <v>45</v>
      </c>
      <c r="J16" s="75">
        <v>8.5</v>
      </c>
      <c r="K16" s="76" t="b">
        <v>1</v>
      </c>
      <c r="L16" s="66"/>
      <c r="M16" s="76" t="b">
        <v>0</v>
      </c>
      <c r="N16" s="66"/>
      <c r="O16" s="76" t="b">
        <v>0</v>
      </c>
      <c r="P16" s="66"/>
      <c r="Q16" s="76" t="b">
        <v>1</v>
      </c>
      <c r="R16" s="66"/>
      <c r="S16" s="76" t="b">
        <v>1</v>
      </c>
      <c r="T16" s="66"/>
      <c r="U16" s="76" t="b">
        <v>0</v>
      </c>
      <c r="V16" s="66"/>
      <c r="W16" s="76" t="b">
        <v>0</v>
      </c>
      <c r="X16" s="66"/>
      <c r="Y16" s="76" t="b">
        <v>1</v>
      </c>
      <c r="Z16" s="66"/>
      <c r="AA16" s="69"/>
      <c r="AB16" s="69"/>
      <c r="AC16" s="69"/>
      <c r="AD16" s="2"/>
      <c r="AE16" s="2"/>
      <c r="AF16" s="2"/>
    </row>
    <row r="17" spans="1:32" ht="15.6" customHeight="1">
      <c r="A17" s="54" t="s">
        <v>46</v>
      </c>
      <c r="B17" s="55" t="s">
        <v>47</v>
      </c>
      <c r="C17" s="56"/>
      <c r="D17" s="57">
        <v>8.1999999999999993</v>
      </c>
      <c r="E17" s="58">
        <v>0.3</v>
      </c>
      <c r="F17" s="69"/>
      <c r="G17" s="69"/>
      <c r="H17" s="60"/>
      <c r="I17" s="61" t="s">
        <v>48</v>
      </c>
      <c r="J17" s="62">
        <v>8.5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69"/>
      <c r="AB17" s="69"/>
      <c r="AC17" s="69"/>
      <c r="AD17" s="2"/>
      <c r="AE17" s="2"/>
      <c r="AF17" s="2"/>
    </row>
    <row r="18" spans="1:32" ht="15.6">
      <c r="A18" s="69"/>
      <c r="B18" s="79"/>
      <c r="C18" s="80"/>
      <c r="D18" s="69"/>
      <c r="E18" s="69"/>
      <c r="F18" s="69"/>
      <c r="G18" s="69"/>
      <c r="H18" s="60"/>
      <c r="I18" s="61" t="s">
        <v>47</v>
      </c>
      <c r="J18" s="62">
        <v>8.1999999999999993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69"/>
      <c r="AB18" s="69"/>
      <c r="AC18" s="69"/>
      <c r="AD18" s="2"/>
      <c r="AE18" s="2"/>
      <c r="AF18" s="2"/>
    </row>
    <row r="19" spans="1:32" ht="15.6">
      <c r="A19" s="66"/>
      <c r="B19" s="67"/>
      <c r="C19" s="68"/>
      <c r="D19" s="66"/>
      <c r="E19" s="66"/>
      <c r="F19" s="69"/>
      <c r="G19" s="69"/>
      <c r="H19" s="60"/>
      <c r="I19" s="61" t="s">
        <v>49</v>
      </c>
      <c r="J19" s="62">
        <v>7.5</v>
      </c>
      <c r="K19" s="63"/>
      <c r="L19" s="64"/>
      <c r="M19" s="63"/>
      <c r="N19" s="64"/>
      <c r="O19" s="63"/>
      <c r="P19" s="64"/>
      <c r="Q19" s="63"/>
      <c r="R19" s="64"/>
      <c r="S19" s="63"/>
      <c r="T19" s="64"/>
      <c r="U19" s="63"/>
      <c r="V19" s="64"/>
      <c r="W19" s="63"/>
      <c r="X19" s="64"/>
      <c r="Y19" s="63"/>
      <c r="Z19" s="64"/>
      <c r="AA19" s="69"/>
      <c r="AB19" s="69"/>
      <c r="AC19" s="69"/>
      <c r="AD19" s="2"/>
      <c r="AE19" s="2"/>
      <c r="AF19" s="2"/>
    </row>
    <row r="20" spans="1:32" ht="15.6" customHeight="1">
      <c r="A20" s="54" t="s">
        <v>50</v>
      </c>
      <c r="B20" s="55" t="s">
        <v>51</v>
      </c>
      <c r="C20" s="56"/>
      <c r="D20" s="57">
        <v>8.6</v>
      </c>
      <c r="E20" s="58">
        <v>0.3</v>
      </c>
      <c r="F20" s="69"/>
      <c r="G20" s="69"/>
      <c r="H20" s="60"/>
      <c r="I20" s="61" t="s">
        <v>51</v>
      </c>
      <c r="J20" s="62">
        <v>8.6</v>
      </c>
      <c r="K20" s="63"/>
      <c r="L20" s="64"/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64"/>
      <c r="Y20" s="63"/>
      <c r="Z20" s="64"/>
      <c r="AA20" s="69"/>
      <c r="AB20" s="69"/>
      <c r="AC20" s="69"/>
      <c r="AD20" s="2"/>
      <c r="AE20" s="2"/>
      <c r="AF20" s="2"/>
    </row>
    <row r="21" spans="1:32" ht="15.6">
      <c r="A21" s="66"/>
      <c r="B21" s="67"/>
      <c r="C21" s="68"/>
      <c r="D21" s="66"/>
      <c r="E21" s="66"/>
      <c r="F21" s="66"/>
      <c r="G21" s="66"/>
      <c r="H21" s="81"/>
      <c r="I21" s="61" t="s">
        <v>52</v>
      </c>
      <c r="J21" s="62">
        <v>7.8</v>
      </c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64"/>
      <c r="Y21" s="63"/>
      <c r="Z21" s="64"/>
      <c r="AA21" s="66"/>
      <c r="AB21" s="66"/>
      <c r="AC21" s="66"/>
      <c r="AD21" s="2"/>
      <c r="AE21" s="2"/>
      <c r="AF21" s="2"/>
    </row>
    <row r="22" spans="1:32" ht="15.6" customHeight="1">
      <c r="A22" s="43" t="s">
        <v>53</v>
      </c>
      <c r="B22" s="44"/>
      <c r="C22" s="44"/>
      <c r="D22" s="44"/>
      <c r="E22" s="44"/>
      <c r="F22" s="44"/>
      <c r="G22" s="44"/>
      <c r="H22" s="45"/>
      <c r="I22" s="46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7"/>
      <c r="AA22" s="48"/>
      <c r="AB22" s="49"/>
      <c r="AC22" s="49"/>
      <c r="AD22" s="2"/>
      <c r="AE22" s="2"/>
      <c r="AF22" s="2"/>
    </row>
    <row r="23" spans="1:32" ht="31.2">
      <c r="A23" s="50" t="s">
        <v>15</v>
      </c>
      <c r="B23" s="51" t="s">
        <v>16</v>
      </c>
      <c r="C23" s="47"/>
      <c r="D23" s="50" t="s">
        <v>17</v>
      </c>
      <c r="E23" s="50" t="s">
        <v>18</v>
      </c>
      <c r="F23" s="50" t="s">
        <v>19</v>
      </c>
      <c r="G23" s="50" t="s">
        <v>54</v>
      </c>
      <c r="H23" s="52"/>
      <c r="I23" s="53" t="s">
        <v>21</v>
      </c>
      <c r="J23" s="53" t="s">
        <v>22</v>
      </c>
      <c r="K23" s="53" t="s">
        <v>23</v>
      </c>
      <c r="L23" s="53" t="s">
        <v>17</v>
      </c>
      <c r="M23" s="53" t="s">
        <v>23</v>
      </c>
      <c r="N23" s="53" t="s">
        <v>17</v>
      </c>
      <c r="O23" s="53" t="s">
        <v>23</v>
      </c>
      <c r="P23" s="53" t="s">
        <v>17</v>
      </c>
      <c r="Q23" s="53" t="s">
        <v>23</v>
      </c>
      <c r="R23" s="53" t="s">
        <v>17</v>
      </c>
      <c r="S23" s="53" t="s">
        <v>23</v>
      </c>
      <c r="T23" s="53" t="s">
        <v>17</v>
      </c>
      <c r="U23" s="53" t="s">
        <v>23</v>
      </c>
      <c r="V23" s="53" t="s">
        <v>17</v>
      </c>
      <c r="W23" s="53" t="s">
        <v>23</v>
      </c>
      <c r="X23" s="53" t="s">
        <v>17</v>
      </c>
      <c r="Y23" s="53" t="s">
        <v>23</v>
      </c>
      <c r="Z23" s="53" t="s">
        <v>17</v>
      </c>
      <c r="AA23" s="51" t="s">
        <v>54</v>
      </c>
      <c r="AB23" s="44"/>
      <c r="AC23" s="47"/>
      <c r="AD23" s="2"/>
      <c r="AE23" s="2"/>
      <c r="AF23" s="2"/>
    </row>
    <row r="24" spans="1:32" ht="15.6" customHeight="1">
      <c r="A24" s="54" t="s">
        <v>55</v>
      </c>
      <c r="B24" s="55" t="s">
        <v>25</v>
      </c>
      <c r="C24" s="56"/>
      <c r="D24" s="57">
        <v>8.5</v>
      </c>
      <c r="E24" s="58">
        <v>0.4</v>
      </c>
      <c r="F24" s="59">
        <v>0.86799999999999999</v>
      </c>
      <c r="G24" s="59">
        <v>0.13200000000000001</v>
      </c>
      <c r="H24" s="60"/>
      <c r="I24" s="61" t="s">
        <v>25</v>
      </c>
      <c r="J24" s="62">
        <v>8.5</v>
      </c>
      <c r="K24" s="63"/>
      <c r="L24" s="6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5">
        <v>0.12540000000000001</v>
      </c>
      <c r="AB24" s="65">
        <v>0.13200000000000001</v>
      </c>
      <c r="AC24" s="65">
        <v>0.1386</v>
      </c>
      <c r="AD24" s="2"/>
      <c r="AE24" s="2"/>
      <c r="AF24" s="2"/>
    </row>
    <row r="25" spans="1:32" ht="15.6">
      <c r="A25" s="66"/>
      <c r="B25" s="67"/>
      <c r="C25" s="68"/>
      <c r="D25" s="66"/>
      <c r="E25" s="66"/>
      <c r="F25" s="69"/>
      <c r="G25" s="69"/>
      <c r="H25" s="60"/>
      <c r="I25" s="61" t="s">
        <v>26</v>
      </c>
      <c r="J25" s="62">
        <v>7.5</v>
      </c>
      <c r="K25" s="63"/>
      <c r="L25" s="6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9"/>
      <c r="AB25" s="69"/>
      <c r="AC25" s="69"/>
      <c r="AD25" s="2"/>
      <c r="AE25" s="2"/>
      <c r="AF25" s="2"/>
    </row>
    <row r="26" spans="1:32" ht="31.2">
      <c r="A26" s="70" t="s">
        <v>56</v>
      </c>
      <c r="B26" s="71" t="b">
        <v>0</v>
      </c>
      <c r="C26" s="72" t="s">
        <v>33</v>
      </c>
      <c r="D26" s="73">
        <v>9</v>
      </c>
      <c r="E26" s="74">
        <v>0.3</v>
      </c>
      <c r="F26" s="69"/>
      <c r="G26" s="69"/>
      <c r="H26" s="60"/>
      <c r="I26" s="72" t="s">
        <v>33</v>
      </c>
      <c r="J26" s="75">
        <v>8.8000000000000007</v>
      </c>
      <c r="K26" s="76" t="b">
        <v>1</v>
      </c>
      <c r="L26" s="73">
        <v>9.1999999999999993</v>
      </c>
      <c r="M26" s="76" t="b">
        <v>0</v>
      </c>
      <c r="N26" s="73">
        <v>7.8</v>
      </c>
      <c r="O26" s="76" t="b">
        <v>1</v>
      </c>
      <c r="P26" s="73">
        <v>9</v>
      </c>
      <c r="Q26" s="76" t="b">
        <v>0</v>
      </c>
      <c r="R26" s="73">
        <v>9</v>
      </c>
      <c r="S26" s="76" t="b">
        <v>1</v>
      </c>
      <c r="T26" s="73">
        <v>9</v>
      </c>
      <c r="U26" s="76" t="b">
        <v>1</v>
      </c>
      <c r="V26" s="73">
        <v>8.8000000000000007</v>
      </c>
      <c r="W26" s="76" t="b">
        <v>0</v>
      </c>
      <c r="X26" s="73">
        <v>8.5</v>
      </c>
      <c r="Y26" s="76" t="b">
        <v>0</v>
      </c>
      <c r="Z26" s="73">
        <v>8.5</v>
      </c>
      <c r="AA26" s="69"/>
      <c r="AB26" s="69"/>
      <c r="AC26" s="69"/>
      <c r="AD26" s="2"/>
      <c r="AE26" s="2"/>
      <c r="AF26" s="2"/>
    </row>
    <row r="27" spans="1:32" ht="31.2">
      <c r="A27" s="69"/>
      <c r="B27" s="71" t="b">
        <v>1</v>
      </c>
      <c r="C27" s="72" t="s">
        <v>34</v>
      </c>
      <c r="D27" s="69"/>
      <c r="E27" s="69"/>
      <c r="F27" s="69"/>
      <c r="G27" s="69"/>
      <c r="H27" s="60"/>
      <c r="I27" s="72" t="s">
        <v>34</v>
      </c>
      <c r="J27" s="75">
        <v>8.5</v>
      </c>
      <c r="K27" s="77" t="b">
        <v>1</v>
      </c>
      <c r="L27" s="69"/>
      <c r="M27" s="77" t="b">
        <v>0</v>
      </c>
      <c r="N27" s="69"/>
      <c r="O27" s="77" t="b">
        <v>1</v>
      </c>
      <c r="P27" s="69"/>
      <c r="Q27" s="77" t="b">
        <v>1</v>
      </c>
      <c r="R27" s="69"/>
      <c r="S27" s="77" t="b">
        <v>0</v>
      </c>
      <c r="T27" s="69"/>
      <c r="U27" s="77" t="b">
        <v>0</v>
      </c>
      <c r="V27" s="69"/>
      <c r="W27" s="77" t="b">
        <v>1</v>
      </c>
      <c r="X27" s="69"/>
      <c r="Y27" s="77" t="b">
        <v>0</v>
      </c>
      <c r="Z27" s="69"/>
      <c r="AA27" s="69"/>
      <c r="AB27" s="69"/>
      <c r="AC27" s="69"/>
      <c r="AD27" s="2"/>
      <c r="AE27" s="2"/>
      <c r="AF27" s="2"/>
    </row>
    <row r="28" spans="1:32" ht="15.6">
      <c r="A28" s="66"/>
      <c r="B28" s="71" t="b">
        <v>1</v>
      </c>
      <c r="C28" s="72" t="s">
        <v>35</v>
      </c>
      <c r="D28" s="66"/>
      <c r="E28" s="66"/>
      <c r="F28" s="69"/>
      <c r="G28" s="69"/>
      <c r="H28" s="60"/>
      <c r="I28" s="72" t="s">
        <v>35</v>
      </c>
      <c r="J28" s="75">
        <v>8.5</v>
      </c>
      <c r="K28" s="76" t="b">
        <v>1</v>
      </c>
      <c r="L28" s="66"/>
      <c r="M28" s="76" t="b">
        <v>0</v>
      </c>
      <c r="N28" s="66"/>
      <c r="O28" s="76" t="b">
        <v>0</v>
      </c>
      <c r="P28" s="66"/>
      <c r="Q28" s="76" t="b">
        <v>1</v>
      </c>
      <c r="R28" s="66"/>
      <c r="S28" s="76" t="b">
        <v>1</v>
      </c>
      <c r="T28" s="66"/>
      <c r="U28" s="76" t="b">
        <v>0</v>
      </c>
      <c r="V28" s="66"/>
      <c r="W28" s="76" t="b">
        <v>0</v>
      </c>
      <c r="X28" s="66"/>
      <c r="Y28" s="76" t="b">
        <v>1</v>
      </c>
      <c r="Z28" s="66"/>
      <c r="AA28" s="69"/>
      <c r="AB28" s="69"/>
      <c r="AC28" s="69"/>
      <c r="AD28" s="2"/>
      <c r="AE28" s="2"/>
      <c r="AF28" s="2"/>
    </row>
    <row r="29" spans="1:32" ht="15.6" customHeight="1">
      <c r="A29" s="54" t="s">
        <v>57</v>
      </c>
      <c r="B29" s="55" t="s">
        <v>37</v>
      </c>
      <c r="C29" s="56"/>
      <c r="D29" s="57">
        <v>8.6</v>
      </c>
      <c r="E29" s="58">
        <v>0.3</v>
      </c>
      <c r="F29" s="69"/>
      <c r="G29" s="69"/>
      <c r="H29" s="60"/>
      <c r="I29" s="61" t="s">
        <v>37</v>
      </c>
      <c r="J29" s="62">
        <v>8.6</v>
      </c>
      <c r="K29" s="63"/>
      <c r="L29" s="6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9"/>
      <c r="AB29" s="69"/>
      <c r="AC29" s="69"/>
      <c r="AD29" s="2"/>
      <c r="AE29" s="2"/>
      <c r="AF29" s="2"/>
    </row>
    <row r="30" spans="1:32" ht="15.6">
      <c r="A30" s="66"/>
      <c r="B30" s="67"/>
      <c r="C30" s="68"/>
      <c r="D30" s="66"/>
      <c r="E30" s="66"/>
      <c r="F30" s="66"/>
      <c r="G30" s="66"/>
      <c r="H30" s="60"/>
      <c r="I30" s="61" t="s">
        <v>38</v>
      </c>
      <c r="J30" s="62">
        <v>7.8</v>
      </c>
      <c r="K30" s="63"/>
      <c r="L30" s="6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6"/>
      <c r="AB30" s="66"/>
      <c r="AC30" s="66"/>
      <c r="AD30" s="2"/>
      <c r="AE30" s="2"/>
      <c r="AF30" s="2"/>
    </row>
    <row r="31" spans="1:32" ht="15.6" customHeight="1">
      <c r="A31" s="43" t="s">
        <v>58</v>
      </c>
      <c r="B31" s="44"/>
      <c r="C31" s="44"/>
      <c r="D31" s="44"/>
      <c r="E31" s="44"/>
      <c r="F31" s="44"/>
      <c r="G31" s="44"/>
      <c r="H31" s="45"/>
      <c r="I31" s="46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7"/>
      <c r="AA31" s="48"/>
      <c r="AB31" s="49"/>
      <c r="AC31" s="49"/>
      <c r="AD31" s="2"/>
      <c r="AE31" s="2"/>
      <c r="AF31" s="2"/>
    </row>
    <row r="32" spans="1:32" ht="31.2">
      <c r="A32" s="50" t="s">
        <v>15</v>
      </c>
      <c r="B32" s="51" t="s">
        <v>16</v>
      </c>
      <c r="C32" s="47"/>
      <c r="D32" s="50" t="s">
        <v>17</v>
      </c>
      <c r="E32" s="50" t="s">
        <v>18</v>
      </c>
      <c r="F32" s="82" t="s">
        <v>40</v>
      </c>
      <c r="G32" s="82" t="s">
        <v>59</v>
      </c>
      <c r="H32" s="81"/>
      <c r="I32" s="53" t="s">
        <v>21</v>
      </c>
      <c r="J32" s="53" t="s">
        <v>22</v>
      </c>
      <c r="K32" s="53" t="s">
        <v>23</v>
      </c>
      <c r="L32" s="53" t="s">
        <v>17</v>
      </c>
      <c r="M32" s="53" t="s">
        <v>23</v>
      </c>
      <c r="N32" s="53" t="s">
        <v>17</v>
      </c>
      <c r="O32" s="53" t="s">
        <v>23</v>
      </c>
      <c r="P32" s="53" t="s">
        <v>17</v>
      </c>
      <c r="Q32" s="53" t="s">
        <v>23</v>
      </c>
      <c r="R32" s="53" t="s">
        <v>17</v>
      </c>
      <c r="S32" s="53" t="s">
        <v>23</v>
      </c>
      <c r="T32" s="53" t="s">
        <v>17</v>
      </c>
      <c r="U32" s="53" t="s">
        <v>23</v>
      </c>
      <c r="V32" s="53" t="s">
        <v>17</v>
      </c>
      <c r="W32" s="53" t="s">
        <v>23</v>
      </c>
      <c r="X32" s="53" t="s">
        <v>17</v>
      </c>
      <c r="Y32" s="53" t="s">
        <v>23</v>
      </c>
      <c r="Z32" s="53" t="s">
        <v>17</v>
      </c>
      <c r="AA32" s="51" t="s">
        <v>59</v>
      </c>
      <c r="AB32" s="44"/>
      <c r="AC32" s="47"/>
      <c r="AD32" s="2"/>
      <c r="AE32" s="2"/>
      <c r="AF32" s="2"/>
    </row>
    <row r="33" spans="1:32" ht="15.6">
      <c r="A33" s="70" t="s">
        <v>60</v>
      </c>
      <c r="B33" s="71" t="b">
        <v>1</v>
      </c>
      <c r="C33" s="72" t="s">
        <v>43</v>
      </c>
      <c r="D33" s="73">
        <v>9.1999999999999993</v>
      </c>
      <c r="E33" s="74">
        <v>0.6</v>
      </c>
      <c r="F33" s="59">
        <v>0.87999999999999901</v>
      </c>
      <c r="G33" s="59">
        <v>0.12</v>
      </c>
      <c r="H33" s="81"/>
      <c r="I33" s="72" t="s">
        <v>43</v>
      </c>
      <c r="J33" s="75">
        <v>8.6</v>
      </c>
      <c r="K33" s="76" t="b">
        <v>1</v>
      </c>
      <c r="L33" s="73">
        <v>9.1999999999999993</v>
      </c>
      <c r="M33" s="76" t="b">
        <v>0</v>
      </c>
      <c r="N33" s="73">
        <v>7.8</v>
      </c>
      <c r="O33" s="76" t="b">
        <v>1</v>
      </c>
      <c r="P33" s="73">
        <v>9</v>
      </c>
      <c r="Q33" s="76" t="b">
        <v>0</v>
      </c>
      <c r="R33" s="73">
        <v>9</v>
      </c>
      <c r="S33" s="76" t="b">
        <v>1</v>
      </c>
      <c r="T33" s="73">
        <v>9</v>
      </c>
      <c r="U33" s="76" t="b">
        <v>1</v>
      </c>
      <c r="V33" s="73">
        <v>8.6</v>
      </c>
      <c r="W33" s="76" t="b">
        <v>0</v>
      </c>
      <c r="X33" s="73">
        <v>8.6</v>
      </c>
      <c r="Y33" s="76" t="b">
        <v>0</v>
      </c>
      <c r="Z33" s="73">
        <v>8.5</v>
      </c>
      <c r="AA33" s="65">
        <v>0.114</v>
      </c>
      <c r="AB33" s="65">
        <v>0.12</v>
      </c>
      <c r="AC33" s="65">
        <v>0.126</v>
      </c>
      <c r="AD33" s="2"/>
      <c r="AE33" s="2"/>
      <c r="AF33" s="2"/>
    </row>
    <row r="34" spans="1:32" ht="15.6">
      <c r="A34" s="69"/>
      <c r="B34" s="71" t="b">
        <v>1</v>
      </c>
      <c r="C34" s="72" t="s">
        <v>44</v>
      </c>
      <c r="D34" s="69"/>
      <c r="E34" s="69"/>
      <c r="F34" s="69"/>
      <c r="G34" s="69"/>
      <c r="H34" s="81"/>
      <c r="I34" s="72" t="s">
        <v>44</v>
      </c>
      <c r="J34" s="75">
        <v>8.6</v>
      </c>
      <c r="K34" s="77" t="b">
        <v>1</v>
      </c>
      <c r="L34" s="69"/>
      <c r="M34" s="77" t="b">
        <v>0</v>
      </c>
      <c r="N34" s="69"/>
      <c r="O34" s="77" t="b">
        <v>1</v>
      </c>
      <c r="P34" s="69"/>
      <c r="Q34" s="77" t="b">
        <v>1</v>
      </c>
      <c r="R34" s="69"/>
      <c r="S34" s="77" t="b">
        <v>0</v>
      </c>
      <c r="T34" s="69"/>
      <c r="U34" s="77" t="b">
        <v>0</v>
      </c>
      <c r="V34" s="69"/>
      <c r="W34" s="77" t="b">
        <v>1</v>
      </c>
      <c r="X34" s="69"/>
      <c r="Y34" s="77" t="b">
        <v>0</v>
      </c>
      <c r="Z34" s="69"/>
      <c r="AA34" s="69"/>
      <c r="AB34" s="69"/>
      <c r="AC34" s="69"/>
      <c r="AD34" s="2"/>
      <c r="AE34" s="2"/>
      <c r="AF34" s="2"/>
    </row>
    <row r="35" spans="1:32" ht="15.6">
      <c r="A35" s="66"/>
      <c r="B35" s="71" t="b">
        <v>1</v>
      </c>
      <c r="C35" s="72" t="s">
        <v>45</v>
      </c>
      <c r="D35" s="66"/>
      <c r="E35" s="66"/>
      <c r="F35" s="69"/>
      <c r="G35" s="69"/>
      <c r="H35" s="81"/>
      <c r="I35" s="72" t="s">
        <v>45</v>
      </c>
      <c r="J35" s="75">
        <v>8.5</v>
      </c>
      <c r="K35" s="76" t="b">
        <v>1</v>
      </c>
      <c r="L35" s="66"/>
      <c r="M35" s="76" t="b">
        <v>0</v>
      </c>
      <c r="N35" s="66"/>
      <c r="O35" s="76" t="b">
        <v>0</v>
      </c>
      <c r="P35" s="66"/>
      <c r="Q35" s="76" t="b">
        <v>1</v>
      </c>
      <c r="R35" s="66"/>
      <c r="S35" s="76" t="b">
        <v>1</v>
      </c>
      <c r="T35" s="66"/>
      <c r="U35" s="76" t="b">
        <v>0</v>
      </c>
      <c r="V35" s="66"/>
      <c r="W35" s="76" t="b">
        <v>0</v>
      </c>
      <c r="X35" s="66"/>
      <c r="Y35" s="76" t="b">
        <v>1</v>
      </c>
      <c r="Z35" s="66"/>
      <c r="AA35" s="69"/>
      <c r="AB35" s="69"/>
      <c r="AC35" s="69"/>
      <c r="AD35" s="2"/>
      <c r="AE35" s="2"/>
      <c r="AF35" s="2"/>
    </row>
    <row r="36" spans="1:32" ht="15.6" customHeight="1">
      <c r="A36" s="54" t="s">
        <v>61</v>
      </c>
      <c r="B36" s="55" t="s">
        <v>62</v>
      </c>
      <c r="C36" s="56"/>
      <c r="D36" s="57">
        <v>8.1999999999999993</v>
      </c>
      <c r="E36" s="58">
        <v>0.4</v>
      </c>
      <c r="F36" s="69"/>
      <c r="G36" s="69"/>
      <c r="H36" s="81"/>
      <c r="I36" s="61" t="s">
        <v>63</v>
      </c>
      <c r="J36" s="62">
        <v>8.5</v>
      </c>
      <c r="K36" s="63"/>
      <c r="L36" s="64"/>
      <c r="M36" s="63"/>
      <c r="N36" s="64"/>
      <c r="O36" s="63"/>
      <c r="P36" s="64"/>
      <c r="Q36" s="63"/>
      <c r="R36" s="64"/>
      <c r="S36" s="63"/>
      <c r="T36" s="64"/>
      <c r="U36" s="63"/>
      <c r="V36" s="64"/>
      <c r="W36" s="63"/>
      <c r="X36" s="64"/>
      <c r="Y36" s="63"/>
      <c r="Z36" s="64"/>
      <c r="AA36" s="69"/>
      <c r="AB36" s="69"/>
      <c r="AC36" s="69"/>
      <c r="AD36" s="2"/>
      <c r="AE36" s="2"/>
      <c r="AF36" s="2"/>
    </row>
    <row r="37" spans="1:32" ht="15.6">
      <c r="A37" s="69"/>
      <c r="B37" s="79"/>
      <c r="C37" s="80"/>
      <c r="D37" s="69"/>
      <c r="E37" s="69"/>
      <c r="F37" s="69"/>
      <c r="G37" s="69"/>
      <c r="H37" s="81"/>
      <c r="I37" s="61" t="s">
        <v>62</v>
      </c>
      <c r="J37" s="62">
        <v>8.1999999999999993</v>
      </c>
      <c r="K37" s="63"/>
      <c r="L37" s="64"/>
      <c r="M37" s="63"/>
      <c r="N37" s="64"/>
      <c r="O37" s="63"/>
      <c r="P37" s="64"/>
      <c r="Q37" s="63"/>
      <c r="R37" s="64"/>
      <c r="S37" s="63"/>
      <c r="T37" s="64"/>
      <c r="U37" s="63"/>
      <c r="V37" s="64"/>
      <c r="W37" s="63"/>
      <c r="X37" s="64"/>
      <c r="Y37" s="63"/>
      <c r="Z37" s="64"/>
      <c r="AA37" s="69"/>
      <c r="AB37" s="69"/>
      <c r="AC37" s="69"/>
      <c r="AD37" s="2"/>
      <c r="AE37" s="2"/>
      <c r="AF37" s="2"/>
    </row>
    <row r="38" spans="1:32" ht="15.6">
      <c r="A38" s="66"/>
      <c r="B38" s="67"/>
      <c r="C38" s="68"/>
      <c r="D38" s="66"/>
      <c r="E38" s="66"/>
      <c r="F38" s="66"/>
      <c r="G38" s="66"/>
      <c r="H38" s="81"/>
      <c r="I38" s="61" t="s">
        <v>64</v>
      </c>
      <c r="J38" s="62">
        <v>7.5</v>
      </c>
      <c r="K38" s="63"/>
      <c r="L38" s="64"/>
      <c r="M38" s="63"/>
      <c r="N38" s="64"/>
      <c r="O38" s="63"/>
      <c r="P38" s="64"/>
      <c r="Q38" s="63"/>
      <c r="R38" s="64"/>
      <c r="S38" s="63"/>
      <c r="T38" s="64"/>
      <c r="U38" s="63"/>
      <c r="V38" s="64"/>
      <c r="W38" s="63"/>
      <c r="X38" s="64"/>
      <c r="Y38" s="63"/>
      <c r="Z38" s="64"/>
      <c r="AA38" s="66"/>
      <c r="AB38" s="66"/>
      <c r="AC38" s="66"/>
      <c r="AD38" s="2"/>
      <c r="AE38" s="2"/>
      <c r="AF38" s="2"/>
    </row>
    <row r="39" spans="1:32" ht="15.6" customHeight="1">
      <c r="A39" s="43" t="s">
        <v>65</v>
      </c>
      <c r="B39" s="44"/>
      <c r="C39" s="44"/>
      <c r="D39" s="44"/>
      <c r="E39" s="44"/>
      <c r="F39" s="44"/>
      <c r="G39" s="44"/>
      <c r="H39" s="45"/>
      <c r="I39" s="46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7"/>
      <c r="AA39" s="48"/>
      <c r="AB39" s="49"/>
      <c r="AC39" s="49"/>
      <c r="AD39" s="2"/>
      <c r="AE39" s="2"/>
      <c r="AF39" s="2"/>
    </row>
    <row r="40" spans="1:32" ht="31.2">
      <c r="A40" s="50" t="s">
        <v>15</v>
      </c>
      <c r="B40" s="51" t="s">
        <v>16</v>
      </c>
      <c r="C40" s="47"/>
      <c r="D40" s="50" t="s">
        <v>17</v>
      </c>
      <c r="E40" s="50" t="s">
        <v>18</v>
      </c>
      <c r="F40" s="50" t="s">
        <v>19</v>
      </c>
      <c r="G40" s="83" t="s">
        <v>66</v>
      </c>
      <c r="H40" s="52"/>
      <c r="I40" s="53" t="s">
        <v>21</v>
      </c>
      <c r="J40" s="53" t="s">
        <v>22</v>
      </c>
      <c r="K40" s="53" t="s">
        <v>23</v>
      </c>
      <c r="L40" s="53" t="s">
        <v>17</v>
      </c>
      <c r="M40" s="53" t="s">
        <v>23</v>
      </c>
      <c r="N40" s="53" t="s">
        <v>17</v>
      </c>
      <c r="O40" s="53" t="s">
        <v>23</v>
      </c>
      <c r="P40" s="53" t="s">
        <v>17</v>
      </c>
      <c r="Q40" s="53" t="s">
        <v>23</v>
      </c>
      <c r="R40" s="53" t="s">
        <v>17</v>
      </c>
      <c r="S40" s="53" t="s">
        <v>23</v>
      </c>
      <c r="T40" s="53" t="s">
        <v>17</v>
      </c>
      <c r="U40" s="53" t="s">
        <v>23</v>
      </c>
      <c r="V40" s="53" t="s">
        <v>17</v>
      </c>
      <c r="W40" s="53" t="s">
        <v>23</v>
      </c>
      <c r="X40" s="53" t="s">
        <v>17</v>
      </c>
      <c r="Y40" s="53" t="s">
        <v>23</v>
      </c>
      <c r="Z40" s="53" t="s">
        <v>17</v>
      </c>
      <c r="AA40" s="51" t="s">
        <v>66</v>
      </c>
      <c r="AB40" s="44"/>
      <c r="AC40" s="47"/>
      <c r="AD40" s="2"/>
      <c r="AE40" s="2"/>
      <c r="AF40" s="2"/>
    </row>
    <row r="41" spans="1:32" ht="15.6" customHeight="1">
      <c r="A41" s="54" t="s">
        <v>67</v>
      </c>
      <c r="B41" s="55" t="s">
        <v>25</v>
      </c>
      <c r="C41" s="56"/>
      <c r="D41" s="57">
        <v>8.5</v>
      </c>
      <c r="E41" s="58">
        <v>0.25</v>
      </c>
      <c r="F41" s="59">
        <v>0.88349999999999995</v>
      </c>
      <c r="G41" s="59">
        <v>0.11650000000000001</v>
      </c>
      <c r="H41" s="60"/>
      <c r="I41" s="61" t="s">
        <v>25</v>
      </c>
      <c r="J41" s="62">
        <v>8.5</v>
      </c>
      <c r="K41" s="63"/>
      <c r="L41" s="64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5">
        <v>0.110675</v>
      </c>
      <c r="AB41" s="65">
        <v>0.11650000000000001</v>
      </c>
      <c r="AC41" s="65">
        <v>0.122325</v>
      </c>
      <c r="AD41" s="2"/>
      <c r="AE41" s="2"/>
      <c r="AF41" s="2"/>
    </row>
    <row r="42" spans="1:32" ht="15.6">
      <c r="A42" s="66"/>
      <c r="B42" s="67"/>
      <c r="C42" s="68"/>
      <c r="D42" s="66"/>
      <c r="E42" s="66"/>
      <c r="F42" s="69"/>
      <c r="G42" s="69"/>
      <c r="H42" s="60"/>
      <c r="I42" s="61" t="s">
        <v>26</v>
      </c>
      <c r="J42" s="62">
        <v>7.5</v>
      </c>
      <c r="K42" s="63"/>
      <c r="L42" s="64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9"/>
      <c r="AB42" s="69"/>
      <c r="AC42" s="69"/>
      <c r="AD42" s="2"/>
      <c r="AE42" s="2"/>
      <c r="AF42" s="2"/>
    </row>
    <row r="43" spans="1:32" ht="15.6">
      <c r="A43" s="70" t="s">
        <v>68</v>
      </c>
      <c r="B43" s="71" t="b">
        <v>1</v>
      </c>
      <c r="C43" s="72" t="s">
        <v>69</v>
      </c>
      <c r="D43" s="73">
        <v>9</v>
      </c>
      <c r="E43" s="74">
        <v>0.25</v>
      </c>
      <c r="F43" s="69"/>
      <c r="G43" s="69"/>
      <c r="H43" s="60"/>
      <c r="I43" s="72" t="s">
        <v>69</v>
      </c>
      <c r="J43" s="75">
        <v>8.5</v>
      </c>
      <c r="K43" s="76" t="b">
        <v>1</v>
      </c>
      <c r="L43" s="73">
        <v>9</v>
      </c>
      <c r="M43" s="76" t="b">
        <v>0</v>
      </c>
      <c r="N43" s="73">
        <v>7.8</v>
      </c>
      <c r="O43" s="76" t="b">
        <v>1</v>
      </c>
      <c r="P43" s="73">
        <v>8.5</v>
      </c>
      <c r="Q43" s="76" t="b">
        <v>0</v>
      </c>
      <c r="R43" s="73">
        <v>8.5</v>
      </c>
      <c r="S43" s="63"/>
      <c r="T43" s="63"/>
      <c r="U43" s="63"/>
      <c r="V43" s="63"/>
      <c r="W43" s="63"/>
      <c r="X43" s="63"/>
      <c r="Y43" s="63"/>
      <c r="Z43" s="63"/>
      <c r="AA43" s="69"/>
      <c r="AB43" s="69"/>
      <c r="AC43" s="69"/>
      <c r="AD43" s="2"/>
      <c r="AE43" s="2"/>
      <c r="AF43" s="2"/>
    </row>
    <row r="44" spans="1:32" ht="15.6">
      <c r="A44" s="66"/>
      <c r="B44" s="71" t="b">
        <v>1</v>
      </c>
      <c r="C44" s="72" t="s">
        <v>70</v>
      </c>
      <c r="D44" s="66"/>
      <c r="E44" s="66"/>
      <c r="F44" s="69"/>
      <c r="G44" s="69"/>
      <c r="H44" s="60"/>
      <c r="I44" s="72" t="s">
        <v>70</v>
      </c>
      <c r="J44" s="75">
        <v>8.5</v>
      </c>
      <c r="K44" s="77" t="b">
        <v>1</v>
      </c>
      <c r="L44" s="66"/>
      <c r="M44" s="77" t="b">
        <v>0</v>
      </c>
      <c r="N44" s="66"/>
      <c r="O44" s="77" t="b">
        <v>0</v>
      </c>
      <c r="P44" s="66"/>
      <c r="Q44" s="77" t="b">
        <v>1</v>
      </c>
      <c r="R44" s="66"/>
      <c r="S44" s="63"/>
      <c r="T44" s="63"/>
      <c r="U44" s="63"/>
      <c r="V44" s="63"/>
      <c r="W44" s="63"/>
      <c r="X44" s="63"/>
      <c r="Y44" s="63"/>
      <c r="Z44" s="63"/>
      <c r="AA44" s="69"/>
      <c r="AB44" s="69"/>
      <c r="AC44" s="69"/>
      <c r="AD44" s="2"/>
      <c r="AE44" s="2"/>
      <c r="AF44" s="2"/>
    </row>
    <row r="45" spans="1:32" ht="31.2">
      <c r="A45" s="70" t="s">
        <v>71</v>
      </c>
      <c r="B45" s="71" t="b">
        <v>0</v>
      </c>
      <c r="C45" s="72" t="s">
        <v>33</v>
      </c>
      <c r="D45" s="73">
        <v>9</v>
      </c>
      <c r="E45" s="74">
        <v>0.4</v>
      </c>
      <c r="F45" s="69"/>
      <c r="G45" s="69"/>
      <c r="H45" s="60"/>
      <c r="I45" s="72" t="s">
        <v>33</v>
      </c>
      <c r="J45" s="75">
        <v>8.8000000000000007</v>
      </c>
      <c r="K45" s="76" t="b">
        <v>1</v>
      </c>
      <c r="L45" s="73">
        <v>9.1999999999999993</v>
      </c>
      <c r="M45" s="76" t="b">
        <v>0</v>
      </c>
      <c r="N45" s="73">
        <v>7.6</v>
      </c>
      <c r="O45" s="76" t="b">
        <v>1</v>
      </c>
      <c r="P45" s="73">
        <v>9</v>
      </c>
      <c r="Q45" s="76" t="b">
        <v>0</v>
      </c>
      <c r="R45" s="73">
        <v>9</v>
      </c>
      <c r="S45" s="76" t="b">
        <v>1</v>
      </c>
      <c r="T45" s="73">
        <v>9</v>
      </c>
      <c r="U45" s="76" t="b">
        <v>1</v>
      </c>
      <c r="V45" s="73">
        <v>8.8000000000000007</v>
      </c>
      <c r="W45" s="76" t="b">
        <v>0</v>
      </c>
      <c r="X45" s="73">
        <v>8.5</v>
      </c>
      <c r="Y45" s="76" t="b">
        <v>0</v>
      </c>
      <c r="Z45" s="73">
        <v>8.5</v>
      </c>
      <c r="AA45" s="69"/>
      <c r="AB45" s="69"/>
      <c r="AC45" s="69"/>
      <c r="AD45" s="2"/>
      <c r="AE45" s="2"/>
      <c r="AF45" s="2"/>
    </row>
    <row r="46" spans="1:32" ht="31.2">
      <c r="A46" s="69"/>
      <c r="B46" s="71" t="b">
        <v>1</v>
      </c>
      <c r="C46" s="72" t="s">
        <v>34</v>
      </c>
      <c r="D46" s="69"/>
      <c r="E46" s="69"/>
      <c r="F46" s="69"/>
      <c r="G46" s="69"/>
      <c r="H46" s="60"/>
      <c r="I46" s="72" t="s">
        <v>34</v>
      </c>
      <c r="J46" s="75">
        <v>8.5</v>
      </c>
      <c r="K46" s="77" t="b">
        <v>1</v>
      </c>
      <c r="L46" s="69"/>
      <c r="M46" s="77" t="b">
        <v>0</v>
      </c>
      <c r="N46" s="69"/>
      <c r="O46" s="77" t="b">
        <v>1</v>
      </c>
      <c r="P46" s="69"/>
      <c r="Q46" s="77" t="b">
        <v>1</v>
      </c>
      <c r="R46" s="69"/>
      <c r="S46" s="77" t="b">
        <v>0</v>
      </c>
      <c r="T46" s="69"/>
      <c r="U46" s="77" t="b">
        <v>0</v>
      </c>
      <c r="V46" s="69"/>
      <c r="W46" s="77" t="b">
        <v>1</v>
      </c>
      <c r="X46" s="69"/>
      <c r="Y46" s="77" t="b">
        <v>0</v>
      </c>
      <c r="Z46" s="69"/>
      <c r="AA46" s="69"/>
      <c r="AB46" s="69"/>
      <c r="AC46" s="69"/>
      <c r="AD46" s="2"/>
      <c r="AE46" s="2"/>
      <c r="AF46" s="2"/>
    </row>
    <row r="47" spans="1:32" ht="15.6">
      <c r="A47" s="66"/>
      <c r="B47" s="71" t="b">
        <v>1</v>
      </c>
      <c r="C47" s="72" t="s">
        <v>35</v>
      </c>
      <c r="D47" s="66"/>
      <c r="E47" s="66"/>
      <c r="F47" s="69"/>
      <c r="G47" s="69"/>
      <c r="H47" s="60"/>
      <c r="I47" s="72" t="s">
        <v>35</v>
      </c>
      <c r="J47" s="75">
        <v>8.5</v>
      </c>
      <c r="K47" s="76" t="b">
        <v>1</v>
      </c>
      <c r="L47" s="66"/>
      <c r="M47" s="76" t="b">
        <v>0</v>
      </c>
      <c r="N47" s="66"/>
      <c r="O47" s="76" t="b">
        <v>0</v>
      </c>
      <c r="P47" s="66"/>
      <c r="Q47" s="76" t="b">
        <v>1</v>
      </c>
      <c r="R47" s="66"/>
      <c r="S47" s="76" t="b">
        <v>1</v>
      </c>
      <c r="T47" s="66"/>
      <c r="U47" s="76" t="b">
        <v>0</v>
      </c>
      <c r="V47" s="66"/>
      <c r="W47" s="76" t="b">
        <v>0</v>
      </c>
      <c r="X47" s="66"/>
      <c r="Y47" s="76" t="b">
        <v>1</v>
      </c>
      <c r="Z47" s="66"/>
      <c r="AA47" s="69"/>
      <c r="AB47" s="69"/>
      <c r="AC47" s="69"/>
      <c r="AD47" s="2"/>
      <c r="AE47" s="2"/>
      <c r="AF47" s="2"/>
    </row>
    <row r="48" spans="1:32" ht="15.6" customHeight="1">
      <c r="A48" s="54" t="s">
        <v>72</v>
      </c>
      <c r="B48" s="55" t="s">
        <v>37</v>
      </c>
      <c r="C48" s="56"/>
      <c r="D48" s="57">
        <v>8.6</v>
      </c>
      <c r="E48" s="58">
        <v>0.1</v>
      </c>
      <c r="F48" s="69"/>
      <c r="G48" s="69"/>
      <c r="H48" s="60"/>
      <c r="I48" s="61" t="s">
        <v>37</v>
      </c>
      <c r="J48" s="62">
        <v>8.6</v>
      </c>
      <c r="K48" s="63"/>
      <c r="L48" s="64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9"/>
      <c r="AB48" s="69"/>
      <c r="AC48" s="69"/>
      <c r="AD48" s="2"/>
      <c r="AE48" s="2"/>
      <c r="AF48" s="2"/>
    </row>
    <row r="49" spans="1:32" ht="15.6">
      <c r="A49" s="66"/>
      <c r="B49" s="67"/>
      <c r="C49" s="68"/>
      <c r="D49" s="66"/>
      <c r="E49" s="66"/>
      <c r="F49" s="66"/>
      <c r="G49" s="66"/>
      <c r="H49" s="60"/>
      <c r="I49" s="61" t="s">
        <v>38</v>
      </c>
      <c r="J49" s="62">
        <v>7.8</v>
      </c>
      <c r="K49" s="63"/>
      <c r="L49" s="64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6"/>
      <c r="AB49" s="66"/>
      <c r="AC49" s="66"/>
      <c r="AD49" s="2"/>
      <c r="AE49" s="2"/>
      <c r="AF49" s="2"/>
    </row>
    <row r="50" spans="1:32" ht="15.6" customHeight="1">
      <c r="A50" s="43" t="s">
        <v>73</v>
      </c>
      <c r="B50" s="44"/>
      <c r="C50" s="44"/>
      <c r="D50" s="44"/>
      <c r="E50" s="44"/>
      <c r="F50" s="44"/>
      <c r="G50" s="44"/>
      <c r="H50" s="45"/>
      <c r="I50" s="46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7"/>
      <c r="AA50" s="48"/>
      <c r="AB50" s="49"/>
      <c r="AC50" s="49"/>
      <c r="AD50" s="2"/>
      <c r="AE50" s="2"/>
      <c r="AF50" s="2"/>
    </row>
    <row r="51" spans="1:32" ht="31.2">
      <c r="A51" s="50" t="s">
        <v>15</v>
      </c>
      <c r="B51" s="51" t="s">
        <v>16</v>
      </c>
      <c r="C51" s="47"/>
      <c r="D51" s="50" t="s">
        <v>17</v>
      </c>
      <c r="E51" s="50" t="s">
        <v>18</v>
      </c>
      <c r="F51" s="50" t="s">
        <v>40</v>
      </c>
      <c r="G51" s="50" t="s">
        <v>74</v>
      </c>
      <c r="H51" s="52"/>
      <c r="I51" s="53" t="s">
        <v>21</v>
      </c>
      <c r="J51" s="53" t="s">
        <v>22</v>
      </c>
      <c r="K51" s="53" t="s">
        <v>23</v>
      </c>
      <c r="L51" s="53" t="s">
        <v>17</v>
      </c>
      <c r="M51" s="53" t="s">
        <v>23</v>
      </c>
      <c r="N51" s="53" t="s">
        <v>17</v>
      </c>
      <c r="O51" s="53" t="s">
        <v>23</v>
      </c>
      <c r="P51" s="53" t="s">
        <v>17</v>
      </c>
      <c r="Q51" s="53" t="s">
        <v>23</v>
      </c>
      <c r="R51" s="53" t="s">
        <v>17</v>
      </c>
      <c r="S51" s="53" t="s">
        <v>23</v>
      </c>
      <c r="T51" s="53" t="s">
        <v>17</v>
      </c>
      <c r="U51" s="53" t="s">
        <v>23</v>
      </c>
      <c r="V51" s="53" t="s">
        <v>17</v>
      </c>
      <c r="W51" s="53" t="s">
        <v>23</v>
      </c>
      <c r="X51" s="53" t="s">
        <v>17</v>
      </c>
      <c r="Y51" s="53" t="s">
        <v>23</v>
      </c>
      <c r="Z51" s="53" t="s">
        <v>17</v>
      </c>
      <c r="AA51" s="51" t="s">
        <v>74</v>
      </c>
      <c r="AB51" s="44"/>
      <c r="AC51" s="47"/>
      <c r="AD51" s="2"/>
      <c r="AE51" s="2"/>
      <c r="AF51" s="2"/>
    </row>
    <row r="52" spans="1:32" ht="15.6">
      <c r="A52" s="70" t="s">
        <v>75</v>
      </c>
      <c r="B52" s="71" t="b">
        <v>1</v>
      </c>
      <c r="C52" s="72" t="s">
        <v>43</v>
      </c>
      <c r="D52" s="73">
        <v>9.1999999999999993</v>
      </c>
      <c r="E52" s="74">
        <v>0.4</v>
      </c>
      <c r="F52" s="59">
        <v>0.871999999999999</v>
      </c>
      <c r="G52" s="59">
        <v>0.128</v>
      </c>
      <c r="H52" s="60"/>
      <c r="I52" s="72" t="s">
        <v>43</v>
      </c>
      <c r="J52" s="75">
        <v>8.6</v>
      </c>
      <c r="K52" s="76" t="b">
        <v>1</v>
      </c>
      <c r="L52" s="73">
        <v>9.1999999999999993</v>
      </c>
      <c r="M52" s="76" t="b">
        <v>0</v>
      </c>
      <c r="N52" s="73">
        <v>7.8</v>
      </c>
      <c r="O52" s="76" t="b">
        <v>1</v>
      </c>
      <c r="P52" s="73">
        <v>9</v>
      </c>
      <c r="Q52" s="76" t="b">
        <v>0</v>
      </c>
      <c r="R52" s="73">
        <v>9</v>
      </c>
      <c r="S52" s="76" t="b">
        <v>1</v>
      </c>
      <c r="T52" s="73">
        <v>9</v>
      </c>
      <c r="U52" s="76" t="b">
        <v>1</v>
      </c>
      <c r="V52" s="73">
        <v>8.6</v>
      </c>
      <c r="W52" s="76" t="b">
        <v>0</v>
      </c>
      <c r="X52" s="73">
        <v>8.6</v>
      </c>
      <c r="Y52" s="76" t="b">
        <v>0</v>
      </c>
      <c r="Z52" s="73">
        <v>8.5</v>
      </c>
      <c r="AA52" s="65">
        <v>0.1216</v>
      </c>
      <c r="AB52" s="65">
        <v>0.128</v>
      </c>
      <c r="AC52" s="65">
        <v>0.13439999999999999</v>
      </c>
      <c r="AD52" s="2"/>
      <c r="AE52" s="2"/>
      <c r="AF52" s="2"/>
    </row>
    <row r="53" spans="1:32" ht="15.6">
      <c r="A53" s="69"/>
      <c r="B53" s="71" t="b">
        <v>1</v>
      </c>
      <c r="C53" s="72" t="s">
        <v>44</v>
      </c>
      <c r="D53" s="69"/>
      <c r="E53" s="69"/>
      <c r="F53" s="69"/>
      <c r="G53" s="69"/>
      <c r="H53" s="60"/>
      <c r="I53" s="72" t="s">
        <v>44</v>
      </c>
      <c r="J53" s="75">
        <v>8.6</v>
      </c>
      <c r="K53" s="77" t="b">
        <v>1</v>
      </c>
      <c r="L53" s="69"/>
      <c r="M53" s="77" t="b">
        <v>0</v>
      </c>
      <c r="N53" s="69"/>
      <c r="O53" s="77" t="b">
        <v>1</v>
      </c>
      <c r="P53" s="69"/>
      <c r="Q53" s="77" t="b">
        <v>1</v>
      </c>
      <c r="R53" s="69"/>
      <c r="S53" s="77" t="b">
        <v>0</v>
      </c>
      <c r="T53" s="69"/>
      <c r="U53" s="77" t="b">
        <v>0</v>
      </c>
      <c r="V53" s="69"/>
      <c r="W53" s="77" t="b">
        <v>1</v>
      </c>
      <c r="X53" s="69"/>
      <c r="Y53" s="77" t="b">
        <v>0</v>
      </c>
      <c r="Z53" s="69"/>
      <c r="AA53" s="69"/>
      <c r="AB53" s="69"/>
      <c r="AC53" s="69"/>
      <c r="AD53" s="2"/>
      <c r="AE53" s="2"/>
      <c r="AF53" s="2"/>
    </row>
    <row r="54" spans="1:32" ht="15.6">
      <c r="A54" s="66"/>
      <c r="B54" s="71" t="b">
        <v>1</v>
      </c>
      <c r="C54" s="72" t="s">
        <v>45</v>
      </c>
      <c r="D54" s="66"/>
      <c r="E54" s="66"/>
      <c r="F54" s="69"/>
      <c r="G54" s="69"/>
      <c r="H54" s="60"/>
      <c r="I54" s="72" t="s">
        <v>45</v>
      </c>
      <c r="J54" s="75">
        <v>8.5</v>
      </c>
      <c r="K54" s="76" t="b">
        <v>1</v>
      </c>
      <c r="L54" s="66"/>
      <c r="M54" s="76" t="b">
        <v>0</v>
      </c>
      <c r="N54" s="66"/>
      <c r="O54" s="76" t="b">
        <v>0</v>
      </c>
      <c r="P54" s="66"/>
      <c r="Q54" s="76" t="b">
        <v>1</v>
      </c>
      <c r="R54" s="66"/>
      <c r="S54" s="76" t="b">
        <v>1</v>
      </c>
      <c r="T54" s="66"/>
      <c r="U54" s="76" t="b">
        <v>0</v>
      </c>
      <c r="V54" s="66"/>
      <c r="W54" s="76" t="b">
        <v>0</v>
      </c>
      <c r="X54" s="66"/>
      <c r="Y54" s="76" t="b">
        <v>1</v>
      </c>
      <c r="Z54" s="66"/>
      <c r="AA54" s="69"/>
      <c r="AB54" s="69"/>
      <c r="AC54" s="69"/>
      <c r="AD54" s="2"/>
      <c r="AE54" s="2"/>
      <c r="AF54" s="2"/>
    </row>
    <row r="55" spans="1:32" ht="15.6" customHeight="1">
      <c r="A55" s="54" t="s">
        <v>76</v>
      </c>
      <c r="B55" s="55" t="s">
        <v>77</v>
      </c>
      <c r="C55" s="56"/>
      <c r="D55" s="57">
        <v>8.1999999999999993</v>
      </c>
      <c r="E55" s="58">
        <v>0.3</v>
      </c>
      <c r="F55" s="69"/>
      <c r="G55" s="69"/>
      <c r="H55" s="60"/>
      <c r="I55" s="61" t="s">
        <v>78</v>
      </c>
      <c r="J55" s="62">
        <v>8.5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69"/>
      <c r="AB55" s="69"/>
      <c r="AC55" s="69"/>
      <c r="AD55" s="2"/>
      <c r="AE55" s="2"/>
      <c r="AF55" s="2"/>
    </row>
    <row r="56" spans="1:32" ht="15.6">
      <c r="A56" s="69"/>
      <c r="B56" s="79"/>
      <c r="C56" s="80"/>
      <c r="D56" s="69"/>
      <c r="E56" s="69"/>
      <c r="F56" s="69"/>
      <c r="G56" s="69"/>
      <c r="H56" s="60"/>
      <c r="I56" s="61" t="s">
        <v>77</v>
      </c>
      <c r="J56" s="62">
        <v>8.1999999999999993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69"/>
      <c r="AB56" s="69"/>
      <c r="AC56" s="69"/>
      <c r="AD56" s="2"/>
      <c r="AE56" s="2"/>
      <c r="AF56" s="2"/>
    </row>
    <row r="57" spans="1:32" ht="15.6">
      <c r="A57" s="66"/>
      <c r="B57" s="67"/>
      <c r="C57" s="68"/>
      <c r="D57" s="66"/>
      <c r="E57" s="66"/>
      <c r="F57" s="69"/>
      <c r="G57" s="69"/>
      <c r="H57" s="60"/>
      <c r="I57" s="61" t="s">
        <v>79</v>
      </c>
      <c r="J57" s="62">
        <v>7.5</v>
      </c>
      <c r="K57" s="63"/>
      <c r="L57" s="64"/>
      <c r="M57" s="63"/>
      <c r="N57" s="64"/>
      <c r="O57" s="63"/>
      <c r="P57" s="64"/>
      <c r="Q57" s="63"/>
      <c r="R57" s="64"/>
      <c r="S57" s="63"/>
      <c r="T57" s="64"/>
      <c r="U57" s="63"/>
      <c r="V57" s="64"/>
      <c r="W57" s="63"/>
      <c r="X57" s="64"/>
      <c r="Y57" s="63"/>
      <c r="Z57" s="64"/>
      <c r="AA57" s="69"/>
      <c r="AB57" s="69"/>
      <c r="AC57" s="69"/>
      <c r="AD57" s="2"/>
      <c r="AE57" s="2"/>
      <c r="AF57" s="2"/>
    </row>
    <row r="58" spans="1:32" ht="15.6" customHeight="1">
      <c r="A58" s="54" t="s">
        <v>80</v>
      </c>
      <c r="B58" s="55" t="s">
        <v>51</v>
      </c>
      <c r="C58" s="56"/>
      <c r="D58" s="57">
        <v>8.6</v>
      </c>
      <c r="E58" s="58">
        <v>0.3</v>
      </c>
      <c r="F58" s="69"/>
      <c r="G58" s="69"/>
      <c r="H58" s="60"/>
      <c r="I58" s="61" t="s">
        <v>51</v>
      </c>
      <c r="J58" s="62">
        <v>8.6</v>
      </c>
      <c r="K58" s="63"/>
      <c r="L58" s="64"/>
      <c r="M58" s="63"/>
      <c r="N58" s="64"/>
      <c r="O58" s="63"/>
      <c r="P58" s="64"/>
      <c r="Q58" s="63"/>
      <c r="R58" s="64"/>
      <c r="S58" s="63"/>
      <c r="T58" s="64"/>
      <c r="U58" s="63"/>
      <c r="V58" s="64"/>
      <c r="W58" s="63"/>
      <c r="X58" s="64"/>
      <c r="Y58" s="63"/>
      <c r="Z58" s="64"/>
      <c r="AA58" s="69"/>
      <c r="AB58" s="69"/>
      <c r="AC58" s="69"/>
      <c r="AD58" s="2"/>
      <c r="AE58" s="2"/>
      <c r="AF58" s="2"/>
    </row>
    <row r="59" spans="1:32" ht="15.6">
      <c r="A59" s="66"/>
      <c r="B59" s="67"/>
      <c r="C59" s="68"/>
      <c r="D59" s="66"/>
      <c r="E59" s="66"/>
      <c r="F59" s="66"/>
      <c r="G59" s="66"/>
      <c r="H59" s="81"/>
      <c r="I59" s="61" t="s">
        <v>52</v>
      </c>
      <c r="J59" s="62">
        <v>7.8</v>
      </c>
      <c r="K59" s="63"/>
      <c r="L59" s="64"/>
      <c r="M59" s="63"/>
      <c r="N59" s="64"/>
      <c r="O59" s="63"/>
      <c r="P59" s="64"/>
      <c r="Q59" s="63"/>
      <c r="R59" s="64"/>
      <c r="S59" s="63"/>
      <c r="T59" s="64"/>
      <c r="U59" s="63"/>
      <c r="V59" s="64"/>
      <c r="W59" s="63"/>
      <c r="X59" s="64"/>
      <c r="Y59" s="63"/>
      <c r="Z59" s="64"/>
      <c r="AA59" s="66"/>
      <c r="AB59" s="66"/>
      <c r="AC59" s="66"/>
      <c r="AD59" s="2"/>
      <c r="AE59" s="2"/>
      <c r="AF59" s="2"/>
    </row>
    <row r="60" spans="1:32" ht="15.6" customHeight="1">
      <c r="A60" s="43" t="s">
        <v>81</v>
      </c>
      <c r="B60" s="44"/>
      <c r="C60" s="44"/>
      <c r="D60" s="44"/>
      <c r="E60" s="44"/>
      <c r="F60" s="44"/>
      <c r="G60" s="44"/>
      <c r="H60" s="45"/>
      <c r="I60" s="46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7"/>
      <c r="AA60" s="48"/>
      <c r="AB60" s="49"/>
      <c r="AC60" s="49"/>
      <c r="AD60" s="2"/>
      <c r="AE60" s="2"/>
      <c r="AF60" s="2"/>
    </row>
    <row r="61" spans="1:32" ht="31.2">
      <c r="A61" s="50" t="s">
        <v>15</v>
      </c>
      <c r="B61" s="51" t="s">
        <v>16</v>
      </c>
      <c r="C61" s="47"/>
      <c r="D61" s="50" t="s">
        <v>17</v>
      </c>
      <c r="E61" s="50" t="s">
        <v>18</v>
      </c>
      <c r="F61" s="50" t="s">
        <v>19</v>
      </c>
      <c r="G61" s="50" t="s">
        <v>82</v>
      </c>
      <c r="H61" s="52"/>
      <c r="I61" s="53" t="s">
        <v>21</v>
      </c>
      <c r="J61" s="53" t="s">
        <v>22</v>
      </c>
      <c r="K61" s="53" t="s">
        <v>23</v>
      </c>
      <c r="L61" s="53" t="s">
        <v>17</v>
      </c>
      <c r="M61" s="53" t="s">
        <v>23</v>
      </c>
      <c r="N61" s="53" t="s">
        <v>17</v>
      </c>
      <c r="O61" s="53" t="s">
        <v>23</v>
      </c>
      <c r="P61" s="53" t="s">
        <v>17</v>
      </c>
      <c r="Q61" s="53" t="s">
        <v>23</v>
      </c>
      <c r="R61" s="53" t="s">
        <v>17</v>
      </c>
      <c r="S61" s="53" t="s">
        <v>23</v>
      </c>
      <c r="T61" s="53" t="s">
        <v>17</v>
      </c>
      <c r="U61" s="53" t="s">
        <v>23</v>
      </c>
      <c r="V61" s="53" t="s">
        <v>17</v>
      </c>
      <c r="W61" s="53" t="s">
        <v>23</v>
      </c>
      <c r="X61" s="53" t="s">
        <v>17</v>
      </c>
      <c r="Y61" s="53" t="s">
        <v>23</v>
      </c>
      <c r="Z61" s="53" t="s">
        <v>17</v>
      </c>
      <c r="AA61" s="51" t="s">
        <v>82</v>
      </c>
      <c r="AB61" s="44"/>
      <c r="AC61" s="47"/>
      <c r="AD61" s="2"/>
      <c r="AE61" s="2"/>
      <c r="AF61" s="2"/>
    </row>
    <row r="62" spans="1:32" ht="15.6" customHeight="1">
      <c r="A62" s="54" t="s">
        <v>83</v>
      </c>
      <c r="B62" s="55" t="s">
        <v>25</v>
      </c>
      <c r="C62" s="56"/>
      <c r="D62" s="57">
        <v>8.5</v>
      </c>
      <c r="E62" s="58">
        <v>0.4</v>
      </c>
      <c r="F62" s="59">
        <v>0.86799999999999999</v>
      </c>
      <c r="G62" s="59">
        <v>0.13200000000000001</v>
      </c>
      <c r="H62" s="60"/>
      <c r="I62" s="61" t="s">
        <v>25</v>
      </c>
      <c r="J62" s="62">
        <v>8.5</v>
      </c>
      <c r="K62" s="63"/>
      <c r="L62" s="64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5">
        <v>0.12540000000000001</v>
      </c>
      <c r="AB62" s="65">
        <v>0.13200000000000001</v>
      </c>
      <c r="AC62" s="65">
        <v>0.1386</v>
      </c>
      <c r="AD62" s="2"/>
      <c r="AE62" s="2"/>
      <c r="AF62" s="2"/>
    </row>
    <row r="63" spans="1:32" ht="15.6">
      <c r="A63" s="66"/>
      <c r="B63" s="67"/>
      <c r="C63" s="68"/>
      <c r="D63" s="66"/>
      <c r="E63" s="66"/>
      <c r="F63" s="69"/>
      <c r="G63" s="69"/>
      <c r="H63" s="60"/>
      <c r="I63" s="61" t="s">
        <v>26</v>
      </c>
      <c r="J63" s="62">
        <v>7.5</v>
      </c>
      <c r="K63" s="63"/>
      <c r="L63" s="64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9"/>
      <c r="AB63" s="69"/>
      <c r="AC63" s="69"/>
      <c r="AD63" s="2"/>
      <c r="AE63" s="2"/>
      <c r="AF63" s="2"/>
    </row>
    <row r="64" spans="1:32" ht="31.2">
      <c r="A64" s="70" t="s">
        <v>84</v>
      </c>
      <c r="B64" s="71" t="b">
        <v>0</v>
      </c>
      <c r="C64" s="72" t="s">
        <v>33</v>
      </c>
      <c r="D64" s="73">
        <v>9</v>
      </c>
      <c r="E64" s="74">
        <v>0.3</v>
      </c>
      <c r="F64" s="69"/>
      <c r="G64" s="69"/>
      <c r="H64" s="60"/>
      <c r="I64" s="72" t="s">
        <v>33</v>
      </c>
      <c r="J64" s="75">
        <v>8.8000000000000007</v>
      </c>
      <c r="K64" s="76" t="b">
        <v>1</v>
      </c>
      <c r="L64" s="73">
        <v>9.1999999999999993</v>
      </c>
      <c r="M64" s="76" t="b">
        <v>0</v>
      </c>
      <c r="N64" s="73">
        <v>7.6</v>
      </c>
      <c r="O64" s="76" t="b">
        <v>1</v>
      </c>
      <c r="P64" s="73">
        <v>9</v>
      </c>
      <c r="Q64" s="76" t="b">
        <v>0</v>
      </c>
      <c r="R64" s="73">
        <v>9</v>
      </c>
      <c r="S64" s="76" t="b">
        <v>1</v>
      </c>
      <c r="T64" s="73">
        <v>9</v>
      </c>
      <c r="U64" s="76" t="b">
        <v>1</v>
      </c>
      <c r="V64" s="73">
        <v>8.8000000000000007</v>
      </c>
      <c r="W64" s="76" t="b">
        <v>0</v>
      </c>
      <c r="X64" s="73">
        <v>8.5</v>
      </c>
      <c r="Y64" s="76" t="b">
        <v>0</v>
      </c>
      <c r="Z64" s="73">
        <v>8.5</v>
      </c>
      <c r="AA64" s="69"/>
      <c r="AB64" s="69"/>
      <c r="AC64" s="69"/>
      <c r="AD64" s="2"/>
      <c r="AE64" s="2"/>
      <c r="AF64" s="2"/>
    </row>
    <row r="65" spans="1:32" ht="31.2">
      <c r="A65" s="69"/>
      <c r="B65" s="71" t="b">
        <v>1</v>
      </c>
      <c r="C65" s="72" t="s">
        <v>34</v>
      </c>
      <c r="D65" s="69"/>
      <c r="E65" s="69"/>
      <c r="F65" s="69"/>
      <c r="G65" s="69"/>
      <c r="H65" s="60"/>
      <c r="I65" s="72" t="s">
        <v>34</v>
      </c>
      <c r="J65" s="75">
        <v>8.5</v>
      </c>
      <c r="K65" s="77" t="b">
        <v>1</v>
      </c>
      <c r="L65" s="69"/>
      <c r="M65" s="77" t="b">
        <v>0</v>
      </c>
      <c r="N65" s="69"/>
      <c r="O65" s="77" t="b">
        <v>1</v>
      </c>
      <c r="P65" s="69"/>
      <c r="Q65" s="77" t="b">
        <v>1</v>
      </c>
      <c r="R65" s="69"/>
      <c r="S65" s="77" t="b">
        <v>0</v>
      </c>
      <c r="T65" s="69"/>
      <c r="U65" s="77" t="b">
        <v>0</v>
      </c>
      <c r="V65" s="69"/>
      <c r="W65" s="77" t="b">
        <v>1</v>
      </c>
      <c r="X65" s="69"/>
      <c r="Y65" s="77" t="b">
        <v>0</v>
      </c>
      <c r="Z65" s="69"/>
      <c r="AA65" s="69"/>
      <c r="AB65" s="69"/>
      <c r="AC65" s="69"/>
      <c r="AD65" s="2"/>
      <c r="AE65" s="2"/>
      <c r="AF65" s="2"/>
    </row>
    <row r="66" spans="1:32" ht="15.6">
      <c r="A66" s="66"/>
      <c r="B66" s="71" t="b">
        <v>1</v>
      </c>
      <c r="C66" s="72" t="s">
        <v>35</v>
      </c>
      <c r="D66" s="66"/>
      <c r="E66" s="66"/>
      <c r="F66" s="69"/>
      <c r="G66" s="69"/>
      <c r="H66" s="60"/>
      <c r="I66" s="72" t="s">
        <v>35</v>
      </c>
      <c r="J66" s="75">
        <v>8.5</v>
      </c>
      <c r="K66" s="76" t="b">
        <v>1</v>
      </c>
      <c r="L66" s="66"/>
      <c r="M66" s="76" t="b">
        <v>0</v>
      </c>
      <c r="N66" s="66"/>
      <c r="O66" s="76" t="b">
        <v>0</v>
      </c>
      <c r="P66" s="66"/>
      <c r="Q66" s="76" t="b">
        <v>1</v>
      </c>
      <c r="R66" s="66"/>
      <c r="S66" s="76" t="b">
        <v>1</v>
      </c>
      <c r="T66" s="66"/>
      <c r="U66" s="76" t="b">
        <v>0</v>
      </c>
      <c r="V66" s="66"/>
      <c r="W66" s="76" t="b">
        <v>0</v>
      </c>
      <c r="X66" s="66"/>
      <c r="Y66" s="76" t="b">
        <v>1</v>
      </c>
      <c r="Z66" s="66"/>
      <c r="AA66" s="69"/>
      <c r="AB66" s="69"/>
      <c r="AC66" s="69"/>
      <c r="AD66" s="2"/>
      <c r="AE66" s="2"/>
      <c r="AF66" s="2"/>
    </row>
    <row r="67" spans="1:32" ht="15.6" customHeight="1">
      <c r="A67" s="54" t="s">
        <v>85</v>
      </c>
      <c r="B67" s="55" t="s">
        <v>37</v>
      </c>
      <c r="C67" s="56"/>
      <c r="D67" s="57">
        <v>8.6</v>
      </c>
      <c r="E67" s="58">
        <v>0.3</v>
      </c>
      <c r="F67" s="69"/>
      <c r="G67" s="69"/>
      <c r="H67" s="60"/>
      <c r="I67" s="61" t="s">
        <v>37</v>
      </c>
      <c r="J67" s="62">
        <v>8.6</v>
      </c>
      <c r="K67" s="63"/>
      <c r="L67" s="6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9"/>
      <c r="AB67" s="69"/>
      <c r="AC67" s="69"/>
      <c r="AD67" s="2"/>
      <c r="AE67" s="2"/>
      <c r="AF67" s="2"/>
    </row>
    <row r="68" spans="1:32" ht="15.6">
      <c r="A68" s="66"/>
      <c r="B68" s="67"/>
      <c r="C68" s="68"/>
      <c r="D68" s="66"/>
      <c r="E68" s="66"/>
      <c r="F68" s="66"/>
      <c r="G68" s="66"/>
      <c r="H68" s="60"/>
      <c r="I68" s="61" t="s">
        <v>38</v>
      </c>
      <c r="J68" s="62">
        <v>7.8</v>
      </c>
      <c r="K68" s="63"/>
      <c r="L68" s="6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6"/>
      <c r="AB68" s="66"/>
      <c r="AC68" s="66"/>
      <c r="AD68" s="2"/>
      <c r="AE68" s="2"/>
      <c r="AF68" s="2"/>
    </row>
    <row r="69" spans="1:32" ht="15.6" customHeight="1">
      <c r="A69" s="43" t="s">
        <v>86</v>
      </c>
      <c r="B69" s="44"/>
      <c r="C69" s="44"/>
      <c r="D69" s="44"/>
      <c r="E69" s="44"/>
      <c r="F69" s="44"/>
      <c r="G69" s="44"/>
      <c r="H69" s="45"/>
      <c r="I69" s="46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7"/>
      <c r="AA69" s="48"/>
      <c r="AB69" s="49"/>
      <c r="AC69" s="49"/>
      <c r="AD69" s="2"/>
      <c r="AE69" s="2"/>
      <c r="AF69" s="2"/>
    </row>
    <row r="70" spans="1:32" ht="31.2">
      <c r="A70" s="50" t="s">
        <v>15</v>
      </c>
      <c r="B70" s="51" t="s">
        <v>16</v>
      </c>
      <c r="C70" s="47"/>
      <c r="D70" s="50" t="s">
        <v>17</v>
      </c>
      <c r="E70" s="50" t="s">
        <v>18</v>
      </c>
      <c r="F70" s="50" t="s">
        <v>40</v>
      </c>
      <c r="G70" s="50" t="s">
        <v>87</v>
      </c>
      <c r="H70" s="52"/>
      <c r="I70" s="53" t="s">
        <v>21</v>
      </c>
      <c r="J70" s="53" t="s">
        <v>22</v>
      </c>
      <c r="K70" s="53" t="s">
        <v>23</v>
      </c>
      <c r="L70" s="53" t="s">
        <v>17</v>
      </c>
      <c r="M70" s="53" t="s">
        <v>23</v>
      </c>
      <c r="N70" s="53" t="s">
        <v>17</v>
      </c>
      <c r="O70" s="53" t="s">
        <v>23</v>
      </c>
      <c r="P70" s="53" t="s">
        <v>17</v>
      </c>
      <c r="Q70" s="53" t="s">
        <v>23</v>
      </c>
      <c r="R70" s="53" t="s">
        <v>17</v>
      </c>
      <c r="S70" s="53" t="s">
        <v>23</v>
      </c>
      <c r="T70" s="53" t="s">
        <v>17</v>
      </c>
      <c r="U70" s="53" t="s">
        <v>23</v>
      </c>
      <c r="V70" s="53" t="s">
        <v>17</v>
      </c>
      <c r="W70" s="53" t="s">
        <v>23</v>
      </c>
      <c r="X70" s="53" t="s">
        <v>17</v>
      </c>
      <c r="Y70" s="53" t="s">
        <v>23</v>
      </c>
      <c r="Z70" s="53" t="s">
        <v>17</v>
      </c>
      <c r="AA70" s="51" t="s">
        <v>87</v>
      </c>
      <c r="AB70" s="44"/>
      <c r="AC70" s="47"/>
      <c r="AD70" s="2"/>
      <c r="AE70" s="2"/>
      <c r="AF70" s="2"/>
    </row>
    <row r="71" spans="1:32" ht="15.6">
      <c r="A71" s="70" t="s">
        <v>88</v>
      </c>
      <c r="B71" s="71" t="b">
        <v>1</v>
      </c>
      <c r="C71" s="72" t="s">
        <v>43</v>
      </c>
      <c r="D71" s="73">
        <v>9.3000000000000007</v>
      </c>
      <c r="E71" s="74">
        <v>0.6</v>
      </c>
      <c r="F71" s="59">
        <v>0.88599999999999901</v>
      </c>
      <c r="G71" s="59">
        <v>0.114</v>
      </c>
      <c r="H71" s="60"/>
      <c r="I71" s="72" t="s">
        <v>43</v>
      </c>
      <c r="J71" s="75">
        <v>8.6</v>
      </c>
      <c r="K71" s="76" t="b">
        <v>1</v>
      </c>
      <c r="L71" s="73">
        <v>9.3000000000000007</v>
      </c>
      <c r="M71" s="76" t="b">
        <v>0</v>
      </c>
      <c r="N71" s="73">
        <v>7.8</v>
      </c>
      <c r="O71" s="76" t="b">
        <v>1</v>
      </c>
      <c r="P71" s="73">
        <v>9</v>
      </c>
      <c r="Q71" s="76" t="b">
        <v>0</v>
      </c>
      <c r="R71" s="73">
        <v>9</v>
      </c>
      <c r="S71" s="76" t="b">
        <v>1</v>
      </c>
      <c r="T71" s="73">
        <v>9</v>
      </c>
      <c r="U71" s="76" t="b">
        <v>1</v>
      </c>
      <c r="V71" s="73">
        <v>8.6</v>
      </c>
      <c r="W71" s="76" t="b">
        <v>0</v>
      </c>
      <c r="X71" s="73">
        <v>8.6</v>
      </c>
      <c r="Y71" s="76" t="b">
        <v>0</v>
      </c>
      <c r="Z71" s="73">
        <v>8.5</v>
      </c>
      <c r="AA71" s="65">
        <v>0.10829999999999999</v>
      </c>
      <c r="AB71" s="65">
        <v>0.114</v>
      </c>
      <c r="AC71" s="65">
        <v>0.1197</v>
      </c>
      <c r="AD71" s="2"/>
      <c r="AE71" s="2"/>
      <c r="AF71" s="2"/>
    </row>
    <row r="72" spans="1:32" ht="15.6">
      <c r="A72" s="69"/>
      <c r="B72" s="71" t="b">
        <v>1</v>
      </c>
      <c r="C72" s="72" t="s">
        <v>44</v>
      </c>
      <c r="D72" s="69"/>
      <c r="E72" s="69"/>
      <c r="F72" s="69"/>
      <c r="G72" s="69"/>
      <c r="H72" s="60"/>
      <c r="I72" s="72" t="s">
        <v>44</v>
      </c>
      <c r="J72" s="75">
        <v>8.6</v>
      </c>
      <c r="K72" s="77" t="b">
        <v>1</v>
      </c>
      <c r="L72" s="69"/>
      <c r="M72" s="77" t="b">
        <v>0</v>
      </c>
      <c r="N72" s="69"/>
      <c r="O72" s="77" t="b">
        <v>1</v>
      </c>
      <c r="P72" s="69"/>
      <c r="Q72" s="77" t="b">
        <v>1</v>
      </c>
      <c r="R72" s="69"/>
      <c r="S72" s="77" t="b">
        <v>0</v>
      </c>
      <c r="T72" s="69"/>
      <c r="U72" s="77" t="b">
        <v>0</v>
      </c>
      <c r="V72" s="69"/>
      <c r="W72" s="77" t="b">
        <v>1</v>
      </c>
      <c r="X72" s="69"/>
      <c r="Y72" s="77" t="b">
        <v>0</v>
      </c>
      <c r="Z72" s="69"/>
      <c r="AA72" s="69"/>
      <c r="AB72" s="69"/>
      <c r="AC72" s="69"/>
      <c r="AD72" s="2"/>
      <c r="AE72" s="2"/>
      <c r="AF72" s="2"/>
    </row>
    <row r="73" spans="1:32" ht="15.6">
      <c r="A73" s="66"/>
      <c r="B73" s="71" t="b">
        <v>1</v>
      </c>
      <c r="C73" s="72" t="s">
        <v>45</v>
      </c>
      <c r="D73" s="66"/>
      <c r="E73" s="66"/>
      <c r="F73" s="69"/>
      <c r="G73" s="69"/>
      <c r="H73" s="60"/>
      <c r="I73" s="72" t="s">
        <v>45</v>
      </c>
      <c r="J73" s="75">
        <v>8.5</v>
      </c>
      <c r="K73" s="76" t="b">
        <v>1</v>
      </c>
      <c r="L73" s="66"/>
      <c r="M73" s="76" t="b">
        <v>0</v>
      </c>
      <c r="N73" s="66"/>
      <c r="O73" s="76" t="b">
        <v>0</v>
      </c>
      <c r="P73" s="66"/>
      <c r="Q73" s="76" t="b">
        <v>1</v>
      </c>
      <c r="R73" s="66"/>
      <c r="S73" s="76" t="b">
        <v>1</v>
      </c>
      <c r="T73" s="66"/>
      <c r="U73" s="76" t="b">
        <v>0</v>
      </c>
      <c r="V73" s="66"/>
      <c r="W73" s="76" t="b">
        <v>0</v>
      </c>
      <c r="X73" s="66"/>
      <c r="Y73" s="76" t="b">
        <v>1</v>
      </c>
      <c r="Z73" s="66"/>
      <c r="AA73" s="69"/>
      <c r="AB73" s="69"/>
      <c r="AC73" s="69"/>
      <c r="AD73" s="2"/>
      <c r="AE73" s="2"/>
      <c r="AF73" s="2"/>
    </row>
    <row r="74" spans="1:32" ht="15.6" customHeight="1">
      <c r="A74" s="54" t="s">
        <v>89</v>
      </c>
      <c r="B74" s="55" t="s">
        <v>90</v>
      </c>
      <c r="C74" s="56"/>
      <c r="D74" s="57">
        <v>8.1999999999999993</v>
      </c>
      <c r="E74" s="58">
        <v>0.4</v>
      </c>
      <c r="F74" s="69"/>
      <c r="G74" s="69"/>
      <c r="H74" s="60"/>
      <c r="I74" s="61" t="s">
        <v>91</v>
      </c>
      <c r="J74" s="62">
        <v>8.5</v>
      </c>
      <c r="K74" s="63"/>
      <c r="L74" s="64"/>
      <c r="M74" s="63"/>
      <c r="N74" s="64"/>
      <c r="O74" s="63"/>
      <c r="P74" s="64"/>
      <c r="Q74" s="63"/>
      <c r="R74" s="64"/>
      <c r="S74" s="63"/>
      <c r="T74" s="64"/>
      <c r="U74" s="63"/>
      <c r="V74" s="64"/>
      <c r="W74" s="63"/>
      <c r="X74" s="64"/>
      <c r="Y74" s="63"/>
      <c r="Z74" s="64"/>
      <c r="AA74" s="69"/>
      <c r="AB74" s="69"/>
      <c r="AC74" s="69"/>
      <c r="AD74" s="2"/>
      <c r="AE74" s="2"/>
      <c r="AF74" s="2"/>
    </row>
    <row r="75" spans="1:32" ht="15.6">
      <c r="A75" s="69"/>
      <c r="B75" s="79"/>
      <c r="C75" s="80"/>
      <c r="D75" s="69"/>
      <c r="E75" s="69"/>
      <c r="F75" s="69"/>
      <c r="G75" s="69"/>
      <c r="H75" s="60"/>
      <c r="I75" s="61" t="s">
        <v>90</v>
      </c>
      <c r="J75" s="62">
        <v>8.1999999999999993</v>
      </c>
      <c r="K75" s="63"/>
      <c r="L75" s="64"/>
      <c r="M75" s="63"/>
      <c r="N75" s="64"/>
      <c r="O75" s="63"/>
      <c r="P75" s="64"/>
      <c r="Q75" s="63"/>
      <c r="R75" s="64"/>
      <c r="S75" s="63"/>
      <c r="T75" s="64"/>
      <c r="U75" s="63"/>
      <c r="V75" s="64"/>
      <c r="W75" s="63"/>
      <c r="X75" s="64"/>
      <c r="Y75" s="63"/>
      <c r="Z75" s="64"/>
      <c r="AA75" s="69"/>
      <c r="AB75" s="69"/>
      <c r="AC75" s="69"/>
      <c r="AD75" s="2"/>
      <c r="AE75" s="2"/>
      <c r="AF75" s="2"/>
    </row>
    <row r="76" spans="1:32" ht="15.6">
      <c r="A76" s="66"/>
      <c r="B76" s="67"/>
      <c r="C76" s="68"/>
      <c r="D76" s="66"/>
      <c r="E76" s="66"/>
      <c r="F76" s="66"/>
      <c r="G76" s="66"/>
      <c r="H76" s="60"/>
      <c r="I76" s="61" t="s">
        <v>92</v>
      </c>
      <c r="J76" s="62">
        <v>7.5</v>
      </c>
      <c r="K76" s="63"/>
      <c r="L76" s="64"/>
      <c r="M76" s="63"/>
      <c r="N76" s="64"/>
      <c r="O76" s="63"/>
      <c r="P76" s="64"/>
      <c r="Q76" s="63"/>
      <c r="R76" s="64"/>
      <c r="S76" s="63"/>
      <c r="T76" s="64"/>
      <c r="U76" s="63"/>
      <c r="V76" s="64"/>
      <c r="W76" s="63"/>
      <c r="X76" s="64"/>
      <c r="Y76" s="63"/>
      <c r="Z76" s="64"/>
      <c r="AA76" s="66"/>
      <c r="AB76" s="66"/>
      <c r="AC76" s="66"/>
      <c r="AD76" s="2"/>
      <c r="AE76" s="2"/>
      <c r="AF76" s="2"/>
    </row>
    <row r="77" spans="1:32" ht="15.6">
      <c r="A77" s="43" t="s">
        <v>93</v>
      </c>
      <c r="B77" s="44"/>
      <c r="C77" s="44"/>
      <c r="D77" s="44"/>
      <c r="E77" s="44"/>
      <c r="F77" s="44"/>
      <c r="G77" s="44"/>
      <c r="H77" s="45"/>
      <c r="I77" s="46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7"/>
      <c r="AA77" s="48"/>
      <c r="AB77" s="49"/>
      <c r="AC77" s="49"/>
      <c r="AD77" s="2"/>
      <c r="AE77" s="2"/>
      <c r="AF77" s="2"/>
    </row>
    <row r="78" spans="1:32" ht="31.2">
      <c r="A78" s="50" t="s">
        <v>15</v>
      </c>
      <c r="B78" s="51" t="s">
        <v>16</v>
      </c>
      <c r="C78" s="47"/>
      <c r="D78" s="50" t="s">
        <v>17</v>
      </c>
      <c r="E78" s="50" t="s">
        <v>18</v>
      </c>
      <c r="F78" s="50" t="s">
        <v>19</v>
      </c>
      <c r="G78" s="83" t="s">
        <v>94</v>
      </c>
      <c r="H78" s="52"/>
      <c r="I78" s="53" t="s">
        <v>21</v>
      </c>
      <c r="J78" s="53" t="s">
        <v>22</v>
      </c>
      <c r="K78" s="53" t="s">
        <v>23</v>
      </c>
      <c r="L78" s="53" t="s">
        <v>17</v>
      </c>
      <c r="M78" s="53" t="s">
        <v>23</v>
      </c>
      <c r="N78" s="53" t="s">
        <v>17</v>
      </c>
      <c r="O78" s="53" t="s">
        <v>23</v>
      </c>
      <c r="P78" s="53" t="s">
        <v>17</v>
      </c>
      <c r="Q78" s="53" t="s">
        <v>23</v>
      </c>
      <c r="R78" s="53" t="s">
        <v>17</v>
      </c>
      <c r="S78" s="53" t="s">
        <v>23</v>
      </c>
      <c r="T78" s="53" t="s">
        <v>17</v>
      </c>
      <c r="U78" s="53" t="s">
        <v>23</v>
      </c>
      <c r="V78" s="53" t="s">
        <v>17</v>
      </c>
      <c r="W78" s="53" t="s">
        <v>23</v>
      </c>
      <c r="X78" s="53" t="s">
        <v>17</v>
      </c>
      <c r="Y78" s="53" t="s">
        <v>23</v>
      </c>
      <c r="Z78" s="53" t="s">
        <v>17</v>
      </c>
      <c r="AA78" s="51" t="s">
        <v>94</v>
      </c>
      <c r="AB78" s="44"/>
      <c r="AC78" s="47"/>
      <c r="AD78" s="2"/>
      <c r="AE78" s="2"/>
      <c r="AF78" s="2"/>
    </row>
    <row r="79" spans="1:32" ht="15.6" customHeight="1">
      <c r="A79" s="54" t="s">
        <v>95</v>
      </c>
      <c r="B79" s="55" t="s">
        <v>25</v>
      </c>
      <c r="C79" s="56"/>
      <c r="D79" s="57">
        <v>8.5</v>
      </c>
      <c r="E79" s="58">
        <v>0.25</v>
      </c>
      <c r="F79" s="59">
        <v>0.88349999999999995</v>
      </c>
      <c r="G79" s="59">
        <v>0.11650000000000001</v>
      </c>
      <c r="H79" s="60"/>
      <c r="I79" s="61" t="s">
        <v>25</v>
      </c>
      <c r="J79" s="62">
        <v>8.5</v>
      </c>
      <c r="K79" s="63"/>
      <c r="L79" s="6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5">
        <v>0.110675</v>
      </c>
      <c r="AB79" s="65">
        <v>0.11650000000000001</v>
      </c>
      <c r="AC79" s="65">
        <v>0.122325</v>
      </c>
      <c r="AD79" s="2"/>
      <c r="AE79" s="2"/>
      <c r="AF79" s="2"/>
    </row>
    <row r="80" spans="1:32" ht="15.6">
      <c r="A80" s="66"/>
      <c r="B80" s="67"/>
      <c r="C80" s="68"/>
      <c r="D80" s="66"/>
      <c r="E80" s="66"/>
      <c r="F80" s="69"/>
      <c r="G80" s="69"/>
      <c r="H80" s="60"/>
      <c r="I80" s="61" t="s">
        <v>26</v>
      </c>
      <c r="J80" s="62">
        <v>7.5</v>
      </c>
      <c r="K80" s="63"/>
      <c r="L80" s="6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9"/>
      <c r="AB80" s="69"/>
      <c r="AC80" s="69"/>
      <c r="AD80" s="2"/>
      <c r="AE80" s="2"/>
      <c r="AF80" s="2"/>
    </row>
    <row r="81" spans="1:32" ht="15.6">
      <c r="A81" s="70" t="s">
        <v>96</v>
      </c>
      <c r="B81" s="71" t="b">
        <v>1</v>
      </c>
      <c r="C81" s="72" t="s">
        <v>97</v>
      </c>
      <c r="D81" s="73">
        <v>9</v>
      </c>
      <c r="E81" s="74">
        <v>0.25</v>
      </c>
      <c r="F81" s="69"/>
      <c r="G81" s="69"/>
      <c r="H81" s="60"/>
      <c r="I81" s="72" t="s">
        <v>97</v>
      </c>
      <c r="J81" s="75">
        <v>8.5</v>
      </c>
      <c r="K81" s="76" t="b">
        <v>1</v>
      </c>
      <c r="L81" s="73">
        <v>9</v>
      </c>
      <c r="M81" s="76" t="b">
        <v>0</v>
      </c>
      <c r="N81" s="73">
        <v>7.8</v>
      </c>
      <c r="O81" s="76" t="b">
        <v>1</v>
      </c>
      <c r="P81" s="73">
        <v>8.5</v>
      </c>
      <c r="Q81" s="76" t="b">
        <v>0</v>
      </c>
      <c r="R81" s="73">
        <v>8.5</v>
      </c>
      <c r="S81" s="63"/>
      <c r="T81" s="63"/>
      <c r="U81" s="63"/>
      <c r="V81" s="63"/>
      <c r="W81" s="63"/>
      <c r="X81" s="63"/>
      <c r="Y81" s="63"/>
      <c r="Z81" s="63"/>
      <c r="AA81" s="69"/>
      <c r="AB81" s="69"/>
      <c r="AC81" s="69"/>
      <c r="AD81" s="2"/>
      <c r="AE81" s="2"/>
      <c r="AF81" s="2"/>
    </row>
    <row r="82" spans="1:32" ht="15.6">
      <c r="A82" s="66"/>
      <c r="B82" s="71" t="b">
        <v>1</v>
      </c>
      <c r="C82" s="72" t="s">
        <v>98</v>
      </c>
      <c r="D82" s="66"/>
      <c r="E82" s="66"/>
      <c r="F82" s="69"/>
      <c r="G82" s="69"/>
      <c r="H82" s="60"/>
      <c r="I82" s="72" t="s">
        <v>98</v>
      </c>
      <c r="J82" s="75">
        <v>8.5</v>
      </c>
      <c r="K82" s="77" t="b">
        <v>1</v>
      </c>
      <c r="L82" s="66"/>
      <c r="M82" s="77" t="b">
        <v>0</v>
      </c>
      <c r="N82" s="66"/>
      <c r="O82" s="77" t="b">
        <v>0</v>
      </c>
      <c r="P82" s="66"/>
      <c r="Q82" s="77" t="b">
        <v>1</v>
      </c>
      <c r="R82" s="66"/>
      <c r="S82" s="63"/>
      <c r="T82" s="63"/>
      <c r="U82" s="63"/>
      <c r="V82" s="63"/>
      <c r="W82" s="63"/>
      <c r="X82" s="63"/>
      <c r="Y82" s="63"/>
      <c r="Z82" s="63"/>
      <c r="AA82" s="69"/>
      <c r="AB82" s="69"/>
      <c r="AC82" s="69"/>
      <c r="AD82" s="2"/>
      <c r="AE82" s="2"/>
      <c r="AF82" s="2"/>
    </row>
    <row r="83" spans="1:32" ht="31.2">
      <c r="A83" s="70" t="s">
        <v>99</v>
      </c>
      <c r="B83" s="71" t="b">
        <v>0</v>
      </c>
      <c r="C83" s="72" t="s">
        <v>33</v>
      </c>
      <c r="D83" s="73">
        <v>9</v>
      </c>
      <c r="E83" s="74">
        <v>0.4</v>
      </c>
      <c r="F83" s="69"/>
      <c r="G83" s="69"/>
      <c r="H83" s="60"/>
      <c r="I83" s="72" t="s">
        <v>33</v>
      </c>
      <c r="J83" s="75">
        <v>8.8000000000000007</v>
      </c>
      <c r="K83" s="76" t="b">
        <v>1</v>
      </c>
      <c r="L83" s="73">
        <v>9.1999999999999993</v>
      </c>
      <c r="M83" s="76" t="b">
        <v>0</v>
      </c>
      <c r="N83" s="73">
        <v>7.6</v>
      </c>
      <c r="O83" s="76" t="b">
        <v>1</v>
      </c>
      <c r="P83" s="73">
        <v>9</v>
      </c>
      <c r="Q83" s="76" t="b">
        <v>0</v>
      </c>
      <c r="R83" s="73">
        <v>9</v>
      </c>
      <c r="S83" s="76" t="b">
        <v>1</v>
      </c>
      <c r="T83" s="73">
        <v>9</v>
      </c>
      <c r="U83" s="76" t="b">
        <v>1</v>
      </c>
      <c r="V83" s="73">
        <v>8.8000000000000007</v>
      </c>
      <c r="W83" s="76" t="b">
        <v>0</v>
      </c>
      <c r="X83" s="73">
        <v>8.5</v>
      </c>
      <c r="Y83" s="76" t="b">
        <v>0</v>
      </c>
      <c r="Z83" s="73">
        <v>8.5</v>
      </c>
      <c r="AA83" s="69"/>
      <c r="AB83" s="69"/>
      <c r="AC83" s="69"/>
      <c r="AD83" s="2"/>
      <c r="AE83" s="2"/>
      <c r="AF83" s="2"/>
    </row>
    <row r="84" spans="1:32" ht="31.2">
      <c r="A84" s="69"/>
      <c r="B84" s="71" t="b">
        <v>1</v>
      </c>
      <c r="C84" s="72" t="s">
        <v>34</v>
      </c>
      <c r="D84" s="69"/>
      <c r="E84" s="69"/>
      <c r="F84" s="69"/>
      <c r="G84" s="69"/>
      <c r="H84" s="60"/>
      <c r="I84" s="72" t="s">
        <v>34</v>
      </c>
      <c r="J84" s="75">
        <v>8.5</v>
      </c>
      <c r="K84" s="77" t="b">
        <v>1</v>
      </c>
      <c r="L84" s="69"/>
      <c r="M84" s="77" t="b">
        <v>0</v>
      </c>
      <c r="N84" s="69"/>
      <c r="O84" s="77" t="b">
        <v>1</v>
      </c>
      <c r="P84" s="69"/>
      <c r="Q84" s="77" t="b">
        <v>1</v>
      </c>
      <c r="R84" s="69"/>
      <c r="S84" s="77" t="b">
        <v>0</v>
      </c>
      <c r="T84" s="69"/>
      <c r="U84" s="77" t="b">
        <v>0</v>
      </c>
      <c r="V84" s="69"/>
      <c r="W84" s="77" t="b">
        <v>1</v>
      </c>
      <c r="X84" s="69"/>
      <c r="Y84" s="77" t="b">
        <v>0</v>
      </c>
      <c r="Z84" s="69"/>
      <c r="AA84" s="69"/>
      <c r="AB84" s="69"/>
      <c r="AC84" s="69"/>
      <c r="AD84" s="2"/>
      <c r="AE84" s="2"/>
      <c r="AF84" s="2"/>
    </row>
    <row r="85" spans="1:32" ht="15.6">
      <c r="A85" s="66"/>
      <c r="B85" s="71" t="b">
        <v>1</v>
      </c>
      <c r="C85" s="72" t="s">
        <v>35</v>
      </c>
      <c r="D85" s="66"/>
      <c r="E85" s="66"/>
      <c r="F85" s="69"/>
      <c r="G85" s="69"/>
      <c r="H85" s="60"/>
      <c r="I85" s="72" t="s">
        <v>35</v>
      </c>
      <c r="J85" s="75">
        <v>8.5</v>
      </c>
      <c r="K85" s="76" t="b">
        <v>1</v>
      </c>
      <c r="L85" s="66"/>
      <c r="M85" s="76" t="b">
        <v>0</v>
      </c>
      <c r="N85" s="66"/>
      <c r="O85" s="76" t="b">
        <v>0</v>
      </c>
      <c r="P85" s="66"/>
      <c r="Q85" s="76" t="b">
        <v>1</v>
      </c>
      <c r="R85" s="66"/>
      <c r="S85" s="76" t="b">
        <v>1</v>
      </c>
      <c r="T85" s="66"/>
      <c r="U85" s="76" t="b">
        <v>0</v>
      </c>
      <c r="V85" s="66"/>
      <c r="W85" s="76" t="b">
        <v>0</v>
      </c>
      <c r="X85" s="66"/>
      <c r="Y85" s="76" t="b">
        <v>1</v>
      </c>
      <c r="Z85" s="66"/>
      <c r="AA85" s="69"/>
      <c r="AB85" s="69"/>
      <c r="AC85" s="69"/>
      <c r="AD85" s="2"/>
      <c r="AE85" s="2"/>
      <c r="AF85" s="2"/>
    </row>
    <row r="86" spans="1:32" ht="15.6" customHeight="1">
      <c r="A86" s="54" t="s">
        <v>100</v>
      </c>
      <c r="B86" s="55" t="s">
        <v>37</v>
      </c>
      <c r="C86" s="56"/>
      <c r="D86" s="57">
        <v>8.6</v>
      </c>
      <c r="E86" s="58">
        <v>0.1</v>
      </c>
      <c r="F86" s="69"/>
      <c r="G86" s="69"/>
      <c r="H86" s="60"/>
      <c r="I86" s="61" t="s">
        <v>37</v>
      </c>
      <c r="J86" s="62">
        <v>8.6</v>
      </c>
      <c r="K86" s="63"/>
      <c r="L86" s="6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9"/>
      <c r="AB86" s="69"/>
      <c r="AC86" s="69"/>
      <c r="AD86" s="2"/>
      <c r="AE86" s="2"/>
      <c r="AF86" s="2"/>
    </row>
    <row r="87" spans="1:32" ht="15.6">
      <c r="A87" s="66"/>
      <c r="B87" s="67"/>
      <c r="C87" s="68"/>
      <c r="D87" s="66"/>
      <c r="E87" s="66"/>
      <c r="F87" s="66"/>
      <c r="G87" s="66"/>
      <c r="H87" s="60"/>
      <c r="I87" s="61" t="s">
        <v>38</v>
      </c>
      <c r="J87" s="62">
        <v>7.8</v>
      </c>
      <c r="K87" s="63"/>
      <c r="L87" s="6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6"/>
      <c r="AB87" s="66"/>
      <c r="AC87" s="66"/>
      <c r="AD87" s="2"/>
      <c r="AE87" s="2"/>
      <c r="AF87" s="2"/>
    </row>
    <row r="88" spans="1:32" ht="15.6" customHeight="1">
      <c r="A88" s="43" t="s">
        <v>101</v>
      </c>
      <c r="B88" s="44"/>
      <c r="C88" s="44"/>
      <c r="D88" s="44"/>
      <c r="E88" s="44"/>
      <c r="F88" s="44"/>
      <c r="G88" s="44"/>
      <c r="H88" s="45"/>
      <c r="I88" s="46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7"/>
      <c r="AA88" s="48"/>
      <c r="AB88" s="49"/>
      <c r="AC88" s="49"/>
      <c r="AD88" s="2"/>
      <c r="AE88" s="2"/>
      <c r="AF88" s="2"/>
    </row>
    <row r="89" spans="1:32" ht="31.2">
      <c r="A89" s="50" t="s">
        <v>15</v>
      </c>
      <c r="B89" s="51" t="s">
        <v>16</v>
      </c>
      <c r="C89" s="47"/>
      <c r="D89" s="50" t="s">
        <v>17</v>
      </c>
      <c r="E89" s="50" t="s">
        <v>18</v>
      </c>
      <c r="F89" s="50" t="s">
        <v>40</v>
      </c>
      <c r="G89" s="50" t="s">
        <v>102</v>
      </c>
      <c r="H89" s="52"/>
      <c r="I89" s="53" t="s">
        <v>21</v>
      </c>
      <c r="J89" s="53" t="s">
        <v>22</v>
      </c>
      <c r="K89" s="53" t="s">
        <v>23</v>
      </c>
      <c r="L89" s="53" t="s">
        <v>17</v>
      </c>
      <c r="M89" s="53" t="s">
        <v>23</v>
      </c>
      <c r="N89" s="53" t="s">
        <v>17</v>
      </c>
      <c r="O89" s="53" t="s">
        <v>23</v>
      </c>
      <c r="P89" s="53" t="s">
        <v>17</v>
      </c>
      <c r="Q89" s="53" t="s">
        <v>23</v>
      </c>
      <c r="R89" s="53" t="s">
        <v>17</v>
      </c>
      <c r="S89" s="53" t="s">
        <v>23</v>
      </c>
      <c r="T89" s="53" t="s">
        <v>17</v>
      </c>
      <c r="U89" s="53" t="s">
        <v>23</v>
      </c>
      <c r="V89" s="53" t="s">
        <v>17</v>
      </c>
      <c r="W89" s="53" t="s">
        <v>23</v>
      </c>
      <c r="X89" s="53" t="s">
        <v>17</v>
      </c>
      <c r="Y89" s="53" t="s">
        <v>23</v>
      </c>
      <c r="Z89" s="53" t="s">
        <v>17</v>
      </c>
      <c r="AA89" s="51" t="s">
        <v>102</v>
      </c>
      <c r="AB89" s="44"/>
      <c r="AC89" s="47"/>
      <c r="AD89" s="2"/>
      <c r="AE89" s="2"/>
      <c r="AF89" s="2"/>
    </row>
    <row r="90" spans="1:32" ht="15.6">
      <c r="A90" s="70" t="s">
        <v>103</v>
      </c>
      <c r="B90" s="71" t="b">
        <v>1</v>
      </c>
      <c r="C90" s="72" t="s">
        <v>43</v>
      </c>
      <c r="D90" s="73">
        <v>9.1999999999999993</v>
      </c>
      <c r="E90" s="74">
        <v>0.4</v>
      </c>
      <c r="F90" s="59">
        <v>0.871999999999999</v>
      </c>
      <c r="G90" s="59">
        <v>0.128</v>
      </c>
      <c r="H90" s="60"/>
      <c r="I90" s="72" t="s">
        <v>43</v>
      </c>
      <c r="J90" s="75">
        <v>8.6</v>
      </c>
      <c r="K90" s="76" t="b">
        <v>1</v>
      </c>
      <c r="L90" s="73">
        <v>9.1999999999999993</v>
      </c>
      <c r="M90" s="76" t="b">
        <v>0</v>
      </c>
      <c r="N90" s="73">
        <v>7.8</v>
      </c>
      <c r="O90" s="76" t="b">
        <v>1</v>
      </c>
      <c r="P90" s="73">
        <v>9</v>
      </c>
      <c r="Q90" s="76" t="b">
        <v>0</v>
      </c>
      <c r="R90" s="73">
        <v>9</v>
      </c>
      <c r="S90" s="76" t="b">
        <v>1</v>
      </c>
      <c r="T90" s="73">
        <v>9</v>
      </c>
      <c r="U90" s="76" t="b">
        <v>1</v>
      </c>
      <c r="V90" s="73">
        <v>8.6</v>
      </c>
      <c r="W90" s="76" t="b">
        <v>0</v>
      </c>
      <c r="X90" s="73">
        <v>8.6</v>
      </c>
      <c r="Y90" s="76" t="b">
        <v>0</v>
      </c>
      <c r="Z90" s="73">
        <v>8.5</v>
      </c>
      <c r="AA90" s="65">
        <v>0.1216</v>
      </c>
      <c r="AB90" s="65">
        <v>0.128</v>
      </c>
      <c r="AC90" s="65">
        <v>0.13439999999999999</v>
      </c>
      <c r="AD90" s="2"/>
      <c r="AE90" s="2"/>
      <c r="AF90" s="2"/>
    </row>
    <row r="91" spans="1:32" ht="15.6">
      <c r="A91" s="69"/>
      <c r="B91" s="71" t="b">
        <v>1</v>
      </c>
      <c r="C91" s="72" t="s">
        <v>44</v>
      </c>
      <c r="D91" s="69"/>
      <c r="E91" s="69"/>
      <c r="F91" s="69"/>
      <c r="G91" s="69"/>
      <c r="H91" s="60"/>
      <c r="I91" s="72" t="s">
        <v>44</v>
      </c>
      <c r="J91" s="75">
        <v>8.6</v>
      </c>
      <c r="K91" s="77" t="b">
        <v>1</v>
      </c>
      <c r="L91" s="69"/>
      <c r="M91" s="77" t="b">
        <v>0</v>
      </c>
      <c r="N91" s="69"/>
      <c r="O91" s="77" t="b">
        <v>1</v>
      </c>
      <c r="P91" s="69"/>
      <c r="Q91" s="77" t="b">
        <v>1</v>
      </c>
      <c r="R91" s="69"/>
      <c r="S91" s="77" t="b">
        <v>0</v>
      </c>
      <c r="T91" s="69"/>
      <c r="U91" s="77" t="b">
        <v>0</v>
      </c>
      <c r="V91" s="69"/>
      <c r="W91" s="77" t="b">
        <v>1</v>
      </c>
      <c r="X91" s="69"/>
      <c r="Y91" s="77" t="b">
        <v>0</v>
      </c>
      <c r="Z91" s="69"/>
      <c r="AA91" s="69"/>
      <c r="AB91" s="69"/>
      <c r="AC91" s="69"/>
      <c r="AD91" s="2"/>
      <c r="AE91" s="2"/>
      <c r="AF91" s="2"/>
    </row>
    <row r="92" spans="1:32" ht="15.6">
      <c r="A92" s="66"/>
      <c r="B92" s="71" t="b">
        <v>1</v>
      </c>
      <c r="C92" s="72" t="s">
        <v>45</v>
      </c>
      <c r="D92" s="66"/>
      <c r="E92" s="66"/>
      <c r="F92" s="69"/>
      <c r="G92" s="69"/>
      <c r="H92" s="60"/>
      <c r="I92" s="72" t="s">
        <v>45</v>
      </c>
      <c r="J92" s="75">
        <v>8.5</v>
      </c>
      <c r="K92" s="76" t="b">
        <v>1</v>
      </c>
      <c r="L92" s="66"/>
      <c r="M92" s="76" t="b">
        <v>0</v>
      </c>
      <c r="N92" s="66"/>
      <c r="O92" s="76" t="b">
        <v>0</v>
      </c>
      <c r="P92" s="66"/>
      <c r="Q92" s="76" t="b">
        <v>1</v>
      </c>
      <c r="R92" s="66"/>
      <c r="S92" s="76" t="b">
        <v>1</v>
      </c>
      <c r="T92" s="66"/>
      <c r="U92" s="76" t="b">
        <v>0</v>
      </c>
      <c r="V92" s="66"/>
      <c r="W92" s="76" t="b">
        <v>0</v>
      </c>
      <c r="X92" s="66"/>
      <c r="Y92" s="76" t="b">
        <v>1</v>
      </c>
      <c r="Z92" s="66"/>
      <c r="AA92" s="69"/>
      <c r="AB92" s="69"/>
      <c r="AC92" s="69"/>
      <c r="AD92" s="2"/>
      <c r="AE92" s="2"/>
      <c r="AF92" s="2"/>
    </row>
    <row r="93" spans="1:32" ht="15.6" customHeight="1">
      <c r="A93" s="54" t="s">
        <v>104</v>
      </c>
      <c r="B93" s="55" t="s">
        <v>105</v>
      </c>
      <c r="C93" s="56"/>
      <c r="D93" s="57">
        <v>8.1999999999999993</v>
      </c>
      <c r="E93" s="58">
        <v>0.3</v>
      </c>
      <c r="F93" s="69"/>
      <c r="G93" s="69"/>
      <c r="H93" s="60"/>
      <c r="I93" s="61" t="s">
        <v>106</v>
      </c>
      <c r="J93" s="62">
        <v>8.5</v>
      </c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69"/>
      <c r="AB93" s="69"/>
      <c r="AC93" s="69"/>
      <c r="AD93" s="2"/>
      <c r="AE93" s="2"/>
      <c r="AF93" s="2"/>
    </row>
    <row r="94" spans="1:32" ht="15.6">
      <c r="A94" s="69"/>
      <c r="B94" s="79"/>
      <c r="C94" s="80"/>
      <c r="D94" s="69"/>
      <c r="E94" s="69"/>
      <c r="F94" s="69"/>
      <c r="G94" s="69"/>
      <c r="H94" s="60"/>
      <c r="I94" s="61" t="s">
        <v>105</v>
      </c>
      <c r="J94" s="62">
        <v>8.1999999999999993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69"/>
      <c r="AB94" s="69"/>
      <c r="AC94" s="69"/>
      <c r="AD94" s="2"/>
      <c r="AE94" s="2"/>
      <c r="AF94" s="2"/>
    </row>
    <row r="95" spans="1:32" ht="15.6">
      <c r="A95" s="66"/>
      <c r="B95" s="67"/>
      <c r="C95" s="68"/>
      <c r="D95" s="66"/>
      <c r="E95" s="66"/>
      <c r="F95" s="69"/>
      <c r="G95" s="69"/>
      <c r="H95" s="60"/>
      <c r="I95" s="61" t="s">
        <v>107</v>
      </c>
      <c r="J95" s="62">
        <v>7.5</v>
      </c>
      <c r="K95" s="63"/>
      <c r="L95" s="64"/>
      <c r="M95" s="63"/>
      <c r="N95" s="64"/>
      <c r="O95" s="63"/>
      <c r="P95" s="64"/>
      <c r="Q95" s="63"/>
      <c r="R95" s="64"/>
      <c r="S95" s="63"/>
      <c r="T95" s="64"/>
      <c r="U95" s="63"/>
      <c r="V95" s="64"/>
      <c r="W95" s="63"/>
      <c r="X95" s="64"/>
      <c r="Y95" s="63"/>
      <c r="Z95" s="64"/>
      <c r="AA95" s="69"/>
      <c r="AB95" s="69"/>
      <c r="AC95" s="69"/>
      <c r="AD95" s="2"/>
      <c r="AE95" s="2"/>
      <c r="AF95" s="2"/>
    </row>
    <row r="96" spans="1:32" ht="15.6" customHeight="1">
      <c r="A96" s="54" t="s">
        <v>108</v>
      </c>
      <c r="B96" s="55" t="s">
        <v>51</v>
      </c>
      <c r="C96" s="56"/>
      <c r="D96" s="57">
        <v>8.6</v>
      </c>
      <c r="E96" s="58">
        <v>0.3</v>
      </c>
      <c r="F96" s="69"/>
      <c r="G96" s="69"/>
      <c r="H96" s="60"/>
      <c r="I96" s="61" t="s">
        <v>51</v>
      </c>
      <c r="J96" s="62">
        <v>8.6</v>
      </c>
      <c r="K96" s="63"/>
      <c r="L96" s="64"/>
      <c r="M96" s="63"/>
      <c r="N96" s="64"/>
      <c r="O96" s="63"/>
      <c r="P96" s="64"/>
      <c r="Q96" s="63"/>
      <c r="R96" s="64"/>
      <c r="S96" s="63"/>
      <c r="T96" s="64"/>
      <c r="U96" s="63"/>
      <c r="V96" s="64"/>
      <c r="W96" s="63"/>
      <c r="X96" s="64"/>
      <c r="Y96" s="63"/>
      <c r="Z96" s="64"/>
      <c r="AA96" s="69"/>
      <c r="AB96" s="69"/>
      <c r="AC96" s="69"/>
      <c r="AD96" s="2"/>
      <c r="AE96" s="2"/>
      <c r="AF96" s="2"/>
    </row>
    <row r="97" spans="1:32" ht="15.6">
      <c r="A97" s="66"/>
      <c r="B97" s="67"/>
      <c r="C97" s="68"/>
      <c r="D97" s="66"/>
      <c r="E97" s="66"/>
      <c r="F97" s="66"/>
      <c r="G97" s="66"/>
      <c r="H97" s="81"/>
      <c r="I97" s="61" t="s">
        <v>52</v>
      </c>
      <c r="J97" s="62">
        <v>7.8</v>
      </c>
      <c r="K97" s="63"/>
      <c r="L97" s="64"/>
      <c r="M97" s="63"/>
      <c r="N97" s="64"/>
      <c r="O97" s="63"/>
      <c r="P97" s="64"/>
      <c r="Q97" s="63"/>
      <c r="R97" s="64"/>
      <c r="S97" s="63"/>
      <c r="T97" s="64"/>
      <c r="U97" s="63"/>
      <c r="V97" s="64"/>
      <c r="W97" s="63"/>
      <c r="X97" s="64"/>
      <c r="Y97" s="63"/>
      <c r="Z97" s="64"/>
      <c r="AA97" s="66"/>
      <c r="AB97" s="66"/>
      <c r="AC97" s="66"/>
      <c r="AD97" s="2"/>
      <c r="AE97" s="2"/>
      <c r="AF97" s="2"/>
    </row>
    <row r="98" spans="1:32" ht="15.6" customHeight="1">
      <c r="A98" s="43" t="s">
        <v>109</v>
      </c>
      <c r="B98" s="44"/>
      <c r="C98" s="44"/>
      <c r="D98" s="44"/>
      <c r="E98" s="44"/>
      <c r="F98" s="44"/>
      <c r="G98" s="44"/>
      <c r="H98" s="45"/>
      <c r="I98" s="46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7"/>
      <c r="AA98" s="48"/>
      <c r="AB98" s="49"/>
      <c r="AC98" s="49"/>
      <c r="AD98" s="2"/>
      <c r="AE98" s="2"/>
      <c r="AF98" s="2"/>
    </row>
    <row r="99" spans="1:32" ht="31.2">
      <c r="A99" s="50" t="s">
        <v>15</v>
      </c>
      <c r="B99" s="51" t="s">
        <v>16</v>
      </c>
      <c r="C99" s="47"/>
      <c r="D99" s="50" t="s">
        <v>17</v>
      </c>
      <c r="E99" s="50" t="s">
        <v>18</v>
      </c>
      <c r="F99" s="50" t="s">
        <v>19</v>
      </c>
      <c r="G99" s="50" t="s">
        <v>110</v>
      </c>
      <c r="H99" s="52"/>
      <c r="I99" s="53" t="s">
        <v>21</v>
      </c>
      <c r="J99" s="53" t="s">
        <v>22</v>
      </c>
      <c r="K99" s="53" t="s">
        <v>23</v>
      </c>
      <c r="L99" s="53" t="s">
        <v>17</v>
      </c>
      <c r="M99" s="53" t="s">
        <v>23</v>
      </c>
      <c r="N99" s="53" t="s">
        <v>17</v>
      </c>
      <c r="O99" s="53" t="s">
        <v>23</v>
      </c>
      <c r="P99" s="53" t="s">
        <v>17</v>
      </c>
      <c r="Q99" s="53" t="s">
        <v>23</v>
      </c>
      <c r="R99" s="53" t="s">
        <v>17</v>
      </c>
      <c r="S99" s="53" t="s">
        <v>23</v>
      </c>
      <c r="T99" s="53" t="s">
        <v>17</v>
      </c>
      <c r="U99" s="53" t="s">
        <v>23</v>
      </c>
      <c r="V99" s="53" t="s">
        <v>17</v>
      </c>
      <c r="W99" s="53" t="s">
        <v>23</v>
      </c>
      <c r="X99" s="53" t="s">
        <v>17</v>
      </c>
      <c r="Y99" s="53" t="s">
        <v>23</v>
      </c>
      <c r="Z99" s="53" t="s">
        <v>17</v>
      </c>
      <c r="AA99" s="51" t="s">
        <v>110</v>
      </c>
      <c r="AB99" s="44"/>
      <c r="AC99" s="47"/>
      <c r="AD99" s="2"/>
      <c r="AE99" s="2"/>
      <c r="AF99" s="2"/>
    </row>
    <row r="100" spans="1:32" ht="15.6" customHeight="1">
      <c r="A100" s="54" t="s">
        <v>111</v>
      </c>
      <c r="B100" s="55" t="s">
        <v>25</v>
      </c>
      <c r="C100" s="56"/>
      <c r="D100" s="57">
        <v>8.5</v>
      </c>
      <c r="E100" s="58">
        <v>0.4</v>
      </c>
      <c r="F100" s="59">
        <v>0.86799999999999999</v>
      </c>
      <c r="G100" s="59">
        <v>0.13200000000000001</v>
      </c>
      <c r="H100" s="60"/>
      <c r="I100" s="61" t="s">
        <v>25</v>
      </c>
      <c r="J100" s="62">
        <v>8.5</v>
      </c>
      <c r="K100" s="63"/>
      <c r="L100" s="6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5">
        <v>0.12540000000000001</v>
      </c>
      <c r="AB100" s="65">
        <v>0.13200000000000001</v>
      </c>
      <c r="AC100" s="65">
        <v>0.1386</v>
      </c>
      <c r="AD100" s="2"/>
      <c r="AE100" s="2"/>
      <c r="AF100" s="2"/>
    </row>
    <row r="101" spans="1:32" ht="15.6">
      <c r="A101" s="66"/>
      <c r="B101" s="67"/>
      <c r="C101" s="68"/>
      <c r="D101" s="66"/>
      <c r="E101" s="66"/>
      <c r="F101" s="69"/>
      <c r="G101" s="69"/>
      <c r="H101" s="60"/>
      <c r="I101" s="61" t="s">
        <v>26</v>
      </c>
      <c r="J101" s="62">
        <v>7.5</v>
      </c>
      <c r="K101" s="63"/>
      <c r="L101" s="6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9"/>
      <c r="AB101" s="69"/>
      <c r="AC101" s="69"/>
      <c r="AD101" s="2"/>
      <c r="AE101" s="2"/>
      <c r="AF101" s="2"/>
    </row>
    <row r="102" spans="1:32" ht="31.2">
      <c r="A102" s="70" t="s">
        <v>112</v>
      </c>
      <c r="B102" s="71" t="b">
        <v>0</v>
      </c>
      <c r="C102" s="72" t="s">
        <v>33</v>
      </c>
      <c r="D102" s="73">
        <v>9</v>
      </c>
      <c r="E102" s="74">
        <v>0.3</v>
      </c>
      <c r="F102" s="69"/>
      <c r="G102" s="69"/>
      <c r="H102" s="60"/>
      <c r="I102" s="72" t="s">
        <v>33</v>
      </c>
      <c r="J102" s="75">
        <v>8.8000000000000007</v>
      </c>
      <c r="K102" s="76" t="b">
        <v>1</v>
      </c>
      <c r="L102" s="73">
        <v>9.1999999999999993</v>
      </c>
      <c r="M102" s="76" t="b">
        <v>0</v>
      </c>
      <c r="N102" s="73">
        <v>7.6</v>
      </c>
      <c r="O102" s="76" t="b">
        <v>1</v>
      </c>
      <c r="P102" s="73">
        <v>9</v>
      </c>
      <c r="Q102" s="76" t="b">
        <v>0</v>
      </c>
      <c r="R102" s="73">
        <v>9</v>
      </c>
      <c r="S102" s="76" t="b">
        <v>1</v>
      </c>
      <c r="T102" s="73">
        <v>9</v>
      </c>
      <c r="U102" s="76" t="b">
        <v>1</v>
      </c>
      <c r="V102" s="73">
        <v>8.8000000000000007</v>
      </c>
      <c r="W102" s="76" t="b">
        <v>0</v>
      </c>
      <c r="X102" s="73">
        <v>8.5</v>
      </c>
      <c r="Y102" s="76" t="b">
        <v>0</v>
      </c>
      <c r="Z102" s="73">
        <v>8.5</v>
      </c>
      <c r="AA102" s="69"/>
      <c r="AB102" s="69"/>
      <c r="AC102" s="69"/>
      <c r="AD102" s="2"/>
      <c r="AE102" s="2"/>
      <c r="AF102" s="2"/>
    </row>
    <row r="103" spans="1:32" ht="31.2">
      <c r="A103" s="69"/>
      <c r="B103" s="71" t="b">
        <v>1</v>
      </c>
      <c r="C103" s="72" t="s">
        <v>34</v>
      </c>
      <c r="D103" s="69"/>
      <c r="E103" s="69"/>
      <c r="F103" s="69"/>
      <c r="G103" s="69"/>
      <c r="H103" s="60"/>
      <c r="I103" s="72" t="s">
        <v>34</v>
      </c>
      <c r="J103" s="75">
        <v>8.5</v>
      </c>
      <c r="K103" s="77" t="b">
        <v>1</v>
      </c>
      <c r="L103" s="69"/>
      <c r="M103" s="77" t="b">
        <v>0</v>
      </c>
      <c r="N103" s="69"/>
      <c r="O103" s="77" t="b">
        <v>1</v>
      </c>
      <c r="P103" s="69"/>
      <c r="Q103" s="77" t="b">
        <v>1</v>
      </c>
      <c r="R103" s="69"/>
      <c r="S103" s="77" t="b">
        <v>0</v>
      </c>
      <c r="T103" s="69"/>
      <c r="U103" s="77" t="b">
        <v>0</v>
      </c>
      <c r="V103" s="69"/>
      <c r="W103" s="77" t="b">
        <v>1</v>
      </c>
      <c r="X103" s="69"/>
      <c r="Y103" s="77" t="b">
        <v>0</v>
      </c>
      <c r="Z103" s="69"/>
      <c r="AA103" s="69"/>
      <c r="AB103" s="69"/>
      <c r="AC103" s="69"/>
      <c r="AD103" s="2"/>
      <c r="AE103" s="2"/>
      <c r="AF103" s="2"/>
    </row>
    <row r="104" spans="1:32" ht="15.6">
      <c r="A104" s="66"/>
      <c r="B104" s="71" t="b">
        <v>1</v>
      </c>
      <c r="C104" s="72" t="s">
        <v>35</v>
      </c>
      <c r="D104" s="66"/>
      <c r="E104" s="66"/>
      <c r="F104" s="69"/>
      <c r="G104" s="69"/>
      <c r="H104" s="60"/>
      <c r="I104" s="72" t="s">
        <v>35</v>
      </c>
      <c r="J104" s="75">
        <v>8.5</v>
      </c>
      <c r="K104" s="76" t="b">
        <v>1</v>
      </c>
      <c r="L104" s="66"/>
      <c r="M104" s="76" t="b">
        <v>0</v>
      </c>
      <c r="N104" s="66"/>
      <c r="O104" s="76" t="b">
        <v>0</v>
      </c>
      <c r="P104" s="66"/>
      <c r="Q104" s="76" t="b">
        <v>1</v>
      </c>
      <c r="R104" s="66"/>
      <c r="S104" s="76" t="b">
        <v>1</v>
      </c>
      <c r="T104" s="66"/>
      <c r="U104" s="76" t="b">
        <v>0</v>
      </c>
      <c r="V104" s="66"/>
      <c r="W104" s="76" t="b">
        <v>0</v>
      </c>
      <c r="X104" s="66"/>
      <c r="Y104" s="76" t="b">
        <v>1</v>
      </c>
      <c r="Z104" s="66"/>
      <c r="AA104" s="69"/>
      <c r="AB104" s="69"/>
      <c r="AC104" s="69"/>
      <c r="AD104" s="2"/>
      <c r="AE104" s="2"/>
      <c r="AF104" s="2"/>
    </row>
    <row r="105" spans="1:32" ht="15.6" customHeight="1">
      <c r="A105" s="54" t="s">
        <v>113</v>
      </c>
      <c r="B105" s="55" t="s">
        <v>37</v>
      </c>
      <c r="C105" s="56"/>
      <c r="D105" s="57">
        <v>8.6</v>
      </c>
      <c r="E105" s="58">
        <v>0.3</v>
      </c>
      <c r="F105" s="69"/>
      <c r="G105" s="69"/>
      <c r="H105" s="60"/>
      <c r="I105" s="61" t="s">
        <v>37</v>
      </c>
      <c r="J105" s="62">
        <v>8.6</v>
      </c>
      <c r="K105" s="63"/>
      <c r="L105" s="6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9"/>
      <c r="AB105" s="69"/>
      <c r="AC105" s="69"/>
      <c r="AD105" s="2"/>
      <c r="AE105" s="2"/>
      <c r="AF105" s="2"/>
    </row>
    <row r="106" spans="1:32" ht="15.6">
      <c r="A106" s="66"/>
      <c r="B106" s="67"/>
      <c r="C106" s="68"/>
      <c r="D106" s="66"/>
      <c r="E106" s="66"/>
      <c r="F106" s="66"/>
      <c r="G106" s="66"/>
      <c r="H106" s="60"/>
      <c r="I106" s="61" t="s">
        <v>38</v>
      </c>
      <c r="J106" s="62">
        <v>7.8</v>
      </c>
      <c r="K106" s="63"/>
      <c r="L106" s="6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6"/>
      <c r="AB106" s="66"/>
      <c r="AC106" s="66"/>
      <c r="AD106" s="2"/>
      <c r="AE106" s="2"/>
      <c r="AF106" s="2"/>
    </row>
    <row r="107" spans="1:32" ht="15.6" customHeight="1">
      <c r="A107" s="43" t="s">
        <v>114</v>
      </c>
      <c r="B107" s="44"/>
      <c r="C107" s="44"/>
      <c r="D107" s="44"/>
      <c r="E107" s="44"/>
      <c r="F107" s="44"/>
      <c r="G107" s="44"/>
      <c r="H107" s="45"/>
      <c r="I107" s="46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7"/>
      <c r="AA107" s="48"/>
      <c r="AB107" s="49"/>
      <c r="AC107" s="49"/>
      <c r="AD107" s="2"/>
      <c r="AE107" s="2"/>
      <c r="AF107" s="2"/>
    </row>
    <row r="108" spans="1:32" ht="31.2">
      <c r="A108" s="50" t="s">
        <v>15</v>
      </c>
      <c r="B108" s="51" t="s">
        <v>16</v>
      </c>
      <c r="C108" s="47"/>
      <c r="D108" s="50" t="s">
        <v>17</v>
      </c>
      <c r="E108" s="50" t="s">
        <v>18</v>
      </c>
      <c r="F108" s="50" t="s">
        <v>40</v>
      </c>
      <c r="G108" s="50" t="s">
        <v>115</v>
      </c>
      <c r="H108" s="52"/>
      <c r="I108" s="53" t="s">
        <v>21</v>
      </c>
      <c r="J108" s="53" t="s">
        <v>22</v>
      </c>
      <c r="K108" s="53" t="s">
        <v>23</v>
      </c>
      <c r="L108" s="53" t="s">
        <v>17</v>
      </c>
      <c r="M108" s="53" t="s">
        <v>23</v>
      </c>
      <c r="N108" s="53" t="s">
        <v>17</v>
      </c>
      <c r="O108" s="53" t="s">
        <v>23</v>
      </c>
      <c r="P108" s="53" t="s">
        <v>17</v>
      </c>
      <c r="Q108" s="53" t="s">
        <v>23</v>
      </c>
      <c r="R108" s="53" t="s">
        <v>17</v>
      </c>
      <c r="S108" s="53" t="s">
        <v>23</v>
      </c>
      <c r="T108" s="53" t="s">
        <v>17</v>
      </c>
      <c r="U108" s="53" t="s">
        <v>23</v>
      </c>
      <c r="V108" s="53" t="s">
        <v>17</v>
      </c>
      <c r="W108" s="53" t="s">
        <v>23</v>
      </c>
      <c r="X108" s="53" t="s">
        <v>17</v>
      </c>
      <c r="Y108" s="53" t="s">
        <v>23</v>
      </c>
      <c r="Z108" s="53" t="s">
        <v>17</v>
      </c>
      <c r="AA108" s="51" t="s">
        <v>115</v>
      </c>
      <c r="AB108" s="44"/>
      <c r="AC108" s="47"/>
      <c r="AD108" s="2"/>
      <c r="AE108" s="2"/>
      <c r="AF108" s="2"/>
    </row>
    <row r="109" spans="1:32" ht="15.6">
      <c r="A109" s="70" t="s">
        <v>116</v>
      </c>
      <c r="B109" s="71" t="b">
        <v>1</v>
      </c>
      <c r="C109" s="72" t="s">
        <v>43</v>
      </c>
      <c r="D109" s="73">
        <v>9.1999999999999993</v>
      </c>
      <c r="E109" s="74">
        <v>0.6</v>
      </c>
      <c r="F109" s="59">
        <v>0.87999999999999901</v>
      </c>
      <c r="G109" s="59">
        <v>0.12</v>
      </c>
      <c r="H109" s="60"/>
      <c r="I109" s="72" t="s">
        <v>43</v>
      </c>
      <c r="J109" s="75">
        <v>8.6</v>
      </c>
      <c r="K109" s="76" t="b">
        <v>1</v>
      </c>
      <c r="L109" s="73">
        <v>9.1999999999999993</v>
      </c>
      <c r="M109" s="76" t="b">
        <v>0</v>
      </c>
      <c r="N109" s="73">
        <v>7.8</v>
      </c>
      <c r="O109" s="76" t="b">
        <v>1</v>
      </c>
      <c r="P109" s="73">
        <v>9</v>
      </c>
      <c r="Q109" s="76" t="b">
        <v>0</v>
      </c>
      <c r="R109" s="73">
        <v>9</v>
      </c>
      <c r="S109" s="76" t="b">
        <v>1</v>
      </c>
      <c r="T109" s="73">
        <v>9</v>
      </c>
      <c r="U109" s="76" t="b">
        <v>1</v>
      </c>
      <c r="V109" s="73">
        <v>8.6</v>
      </c>
      <c r="W109" s="76" t="b">
        <v>0</v>
      </c>
      <c r="X109" s="73">
        <v>8.6</v>
      </c>
      <c r="Y109" s="76" t="b">
        <v>0</v>
      </c>
      <c r="Z109" s="73">
        <v>8.5</v>
      </c>
      <c r="AA109" s="65">
        <v>0.114</v>
      </c>
      <c r="AB109" s="65">
        <v>0.12</v>
      </c>
      <c r="AC109" s="65">
        <v>0.126</v>
      </c>
      <c r="AD109" s="2"/>
      <c r="AE109" s="2"/>
      <c r="AF109" s="2"/>
    </row>
    <row r="110" spans="1:32" ht="15.6">
      <c r="A110" s="69"/>
      <c r="B110" s="71" t="b">
        <v>1</v>
      </c>
      <c r="C110" s="72" t="s">
        <v>44</v>
      </c>
      <c r="D110" s="69"/>
      <c r="E110" s="69"/>
      <c r="F110" s="69"/>
      <c r="G110" s="69"/>
      <c r="H110" s="60"/>
      <c r="I110" s="72" t="s">
        <v>44</v>
      </c>
      <c r="J110" s="75">
        <v>8.6</v>
      </c>
      <c r="K110" s="77" t="b">
        <v>1</v>
      </c>
      <c r="L110" s="69"/>
      <c r="M110" s="77" t="b">
        <v>0</v>
      </c>
      <c r="N110" s="69"/>
      <c r="O110" s="77" t="b">
        <v>1</v>
      </c>
      <c r="P110" s="69"/>
      <c r="Q110" s="77" t="b">
        <v>1</v>
      </c>
      <c r="R110" s="69"/>
      <c r="S110" s="77" t="b">
        <v>0</v>
      </c>
      <c r="T110" s="69"/>
      <c r="U110" s="77" t="b">
        <v>0</v>
      </c>
      <c r="V110" s="69"/>
      <c r="W110" s="77" t="b">
        <v>1</v>
      </c>
      <c r="X110" s="69"/>
      <c r="Y110" s="77" t="b">
        <v>0</v>
      </c>
      <c r="Z110" s="69"/>
      <c r="AA110" s="69"/>
      <c r="AB110" s="69"/>
      <c r="AC110" s="69"/>
      <c r="AD110" s="2"/>
      <c r="AE110" s="2"/>
      <c r="AF110" s="2"/>
    </row>
    <row r="111" spans="1:32" ht="15.6">
      <c r="A111" s="66"/>
      <c r="B111" s="71" t="b">
        <v>1</v>
      </c>
      <c r="C111" s="72" t="s">
        <v>45</v>
      </c>
      <c r="D111" s="66"/>
      <c r="E111" s="66"/>
      <c r="F111" s="69"/>
      <c r="G111" s="69"/>
      <c r="H111" s="60"/>
      <c r="I111" s="72" t="s">
        <v>45</v>
      </c>
      <c r="J111" s="75">
        <v>8.5</v>
      </c>
      <c r="K111" s="76" t="b">
        <v>1</v>
      </c>
      <c r="L111" s="66"/>
      <c r="M111" s="76" t="b">
        <v>0</v>
      </c>
      <c r="N111" s="66"/>
      <c r="O111" s="76" t="b">
        <v>0</v>
      </c>
      <c r="P111" s="66"/>
      <c r="Q111" s="76" t="b">
        <v>1</v>
      </c>
      <c r="R111" s="66"/>
      <c r="S111" s="76" t="b">
        <v>1</v>
      </c>
      <c r="T111" s="66"/>
      <c r="U111" s="76" t="b">
        <v>0</v>
      </c>
      <c r="V111" s="66"/>
      <c r="W111" s="76" t="b">
        <v>0</v>
      </c>
      <c r="X111" s="66"/>
      <c r="Y111" s="76" t="b">
        <v>1</v>
      </c>
      <c r="Z111" s="66"/>
      <c r="AA111" s="69"/>
      <c r="AB111" s="69"/>
      <c r="AC111" s="69"/>
      <c r="AD111" s="2"/>
      <c r="AE111" s="2"/>
      <c r="AF111" s="2"/>
    </row>
    <row r="112" spans="1:32" ht="15.6" customHeight="1">
      <c r="A112" s="54" t="s">
        <v>117</v>
      </c>
      <c r="B112" s="55" t="s">
        <v>118</v>
      </c>
      <c r="C112" s="56"/>
      <c r="D112" s="57">
        <v>8.1999999999999993</v>
      </c>
      <c r="E112" s="58">
        <v>0.4</v>
      </c>
      <c r="F112" s="69"/>
      <c r="G112" s="69"/>
      <c r="H112" s="60"/>
      <c r="I112" s="61" t="s">
        <v>119</v>
      </c>
      <c r="J112" s="62">
        <v>8.5</v>
      </c>
      <c r="K112" s="63"/>
      <c r="L112" s="64"/>
      <c r="M112" s="63"/>
      <c r="N112" s="64"/>
      <c r="O112" s="63"/>
      <c r="P112" s="64"/>
      <c r="Q112" s="63"/>
      <c r="R112" s="64"/>
      <c r="S112" s="63"/>
      <c r="T112" s="64"/>
      <c r="U112" s="63"/>
      <c r="V112" s="64"/>
      <c r="W112" s="63"/>
      <c r="X112" s="64"/>
      <c r="Y112" s="63"/>
      <c r="Z112" s="64"/>
      <c r="AA112" s="69"/>
      <c r="AB112" s="69"/>
      <c r="AC112" s="69"/>
      <c r="AD112" s="2"/>
      <c r="AE112" s="2"/>
      <c r="AF112" s="2"/>
    </row>
    <row r="113" spans="1:32" ht="15.6">
      <c r="A113" s="69"/>
      <c r="B113" s="79"/>
      <c r="C113" s="80"/>
      <c r="D113" s="69"/>
      <c r="E113" s="69"/>
      <c r="F113" s="69"/>
      <c r="G113" s="69"/>
      <c r="H113" s="60"/>
      <c r="I113" s="61" t="s">
        <v>118</v>
      </c>
      <c r="J113" s="62">
        <v>8.1999999999999993</v>
      </c>
      <c r="K113" s="63"/>
      <c r="L113" s="64"/>
      <c r="M113" s="63"/>
      <c r="N113" s="64"/>
      <c r="O113" s="63"/>
      <c r="P113" s="64"/>
      <c r="Q113" s="63"/>
      <c r="R113" s="64"/>
      <c r="S113" s="63"/>
      <c r="T113" s="64"/>
      <c r="U113" s="63"/>
      <c r="V113" s="64"/>
      <c r="W113" s="63"/>
      <c r="X113" s="64"/>
      <c r="Y113" s="63"/>
      <c r="Z113" s="64"/>
      <c r="AA113" s="69"/>
      <c r="AB113" s="69"/>
      <c r="AC113" s="69"/>
      <c r="AD113" s="2"/>
      <c r="AE113" s="2"/>
      <c r="AF113" s="2"/>
    </row>
    <row r="114" spans="1:32" ht="15.6">
      <c r="A114" s="66"/>
      <c r="B114" s="67"/>
      <c r="C114" s="68"/>
      <c r="D114" s="66"/>
      <c r="E114" s="66"/>
      <c r="F114" s="66"/>
      <c r="G114" s="66"/>
      <c r="H114" s="60"/>
      <c r="I114" s="61" t="s">
        <v>120</v>
      </c>
      <c r="J114" s="62">
        <v>7.5</v>
      </c>
      <c r="K114" s="63"/>
      <c r="L114" s="64"/>
      <c r="M114" s="63"/>
      <c r="N114" s="64"/>
      <c r="O114" s="63"/>
      <c r="P114" s="64"/>
      <c r="Q114" s="63"/>
      <c r="R114" s="64"/>
      <c r="S114" s="63"/>
      <c r="T114" s="64"/>
      <c r="U114" s="63"/>
      <c r="V114" s="64"/>
      <c r="W114" s="63"/>
      <c r="X114" s="64"/>
      <c r="Y114" s="63"/>
      <c r="Z114" s="64"/>
      <c r="AA114" s="66"/>
      <c r="AB114" s="66"/>
      <c r="AC114" s="66"/>
      <c r="AD114" s="2"/>
      <c r="AE114" s="2"/>
      <c r="AF114" s="2"/>
    </row>
    <row r="115" spans="1:32" ht="15.6" customHeight="1">
      <c r="A115" s="43" t="s">
        <v>121</v>
      </c>
      <c r="B115" s="44"/>
      <c r="C115" s="44"/>
      <c r="D115" s="44"/>
      <c r="E115" s="44"/>
      <c r="F115" s="44"/>
      <c r="G115" s="44"/>
      <c r="H115" s="45"/>
      <c r="I115" s="46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7"/>
      <c r="AA115" s="48"/>
      <c r="AB115" s="49"/>
      <c r="AC115" s="49"/>
      <c r="AD115" s="2"/>
      <c r="AE115" s="2"/>
      <c r="AF115" s="2"/>
    </row>
    <row r="116" spans="1:32" ht="31.2">
      <c r="A116" s="50" t="s">
        <v>15</v>
      </c>
      <c r="B116" s="51" t="s">
        <v>16</v>
      </c>
      <c r="C116" s="47"/>
      <c r="D116" s="50" t="s">
        <v>17</v>
      </c>
      <c r="E116" s="50" t="s">
        <v>18</v>
      </c>
      <c r="F116" s="50" t="s">
        <v>19</v>
      </c>
      <c r="G116" s="50" t="s">
        <v>122</v>
      </c>
      <c r="H116" s="52"/>
      <c r="I116" s="53" t="s">
        <v>21</v>
      </c>
      <c r="J116" s="53" t="s">
        <v>22</v>
      </c>
      <c r="K116" s="53" t="s">
        <v>23</v>
      </c>
      <c r="L116" s="53" t="s">
        <v>17</v>
      </c>
      <c r="M116" s="53" t="s">
        <v>23</v>
      </c>
      <c r="N116" s="53" t="s">
        <v>17</v>
      </c>
      <c r="O116" s="53" t="s">
        <v>23</v>
      </c>
      <c r="P116" s="53" t="s">
        <v>17</v>
      </c>
      <c r="Q116" s="53" t="s">
        <v>23</v>
      </c>
      <c r="R116" s="53" t="s">
        <v>17</v>
      </c>
      <c r="S116" s="53" t="s">
        <v>23</v>
      </c>
      <c r="T116" s="53" t="s">
        <v>17</v>
      </c>
      <c r="U116" s="53" t="s">
        <v>23</v>
      </c>
      <c r="V116" s="53" t="s">
        <v>17</v>
      </c>
      <c r="W116" s="53" t="s">
        <v>23</v>
      </c>
      <c r="X116" s="53" t="s">
        <v>17</v>
      </c>
      <c r="Y116" s="53" t="s">
        <v>23</v>
      </c>
      <c r="Z116" s="53" t="s">
        <v>17</v>
      </c>
      <c r="AA116" s="51" t="s">
        <v>122</v>
      </c>
      <c r="AB116" s="44"/>
      <c r="AC116" s="47"/>
      <c r="AD116" s="2"/>
      <c r="AE116" s="2"/>
      <c r="AF116" s="2"/>
    </row>
    <row r="117" spans="1:32" ht="15.6" customHeight="1">
      <c r="A117" s="54" t="s">
        <v>123</v>
      </c>
      <c r="B117" s="55" t="s">
        <v>25</v>
      </c>
      <c r="C117" s="56"/>
      <c r="D117" s="57">
        <v>8.5</v>
      </c>
      <c r="E117" s="58">
        <v>0.25</v>
      </c>
      <c r="F117" s="59">
        <v>0.88849999999999996</v>
      </c>
      <c r="G117" s="59">
        <v>0.1115</v>
      </c>
      <c r="H117" s="60"/>
      <c r="I117" s="61" t="s">
        <v>25</v>
      </c>
      <c r="J117" s="62">
        <v>8.5</v>
      </c>
      <c r="K117" s="63"/>
      <c r="L117" s="6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5">
        <v>0.10592500000000001</v>
      </c>
      <c r="AB117" s="65">
        <v>0.1115</v>
      </c>
      <c r="AC117" s="65">
        <v>0.117075</v>
      </c>
      <c r="AD117" s="2"/>
      <c r="AE117" s="2"/>
      <c r="AF117" s="2"/>
    </row>
    <row r="118" spans="1:32" ht="15.6">
      <c r="A118" s="66"/>
      <c r="B118" s="67"/>
      <c r="C118" s="68"/>
      <c r="D118" s="66"/>
      <c r="E118" s="66"/>
      <c r="F118" s="69"/>
      <c r="G118" s="69"/>
      <c r="H118" s="60"/>
      <c r="I118" s="61" t="s">
        <v>26</v>
      </c>
      <c r="J118" s="62">
        <v>7.5</v>
      </c>
      <c r="K118" s="63"/>
      <c r="L118" s="6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9"/>
      <c r="AB118" s="69"/>
      <c r="AC118" s="69"/>
      <c r="AD118" s="2"/>
      <c r="AE118" s="2"/>
      <c r="AF118" s="2"/>
    </row>
    <row r="119" spans="1:32" ht="15.6">
      <c r="A119" s="70" t="s">
        <v>124</v>
      </c>
      <c r="B119" s="71" t="b">
        <v>1</v>
      </c>
      <c r="C119" s="72" t="s">
        <v>28</v>
      </c>
      <c r="D119" s="73">
        <v>9.1999999999999993</v>
      </c>
      <c r="E119" s="74">
        <v>0.25</v>
      </c>
      <c r="F119" s="69"/>
      <c r="G119" s="69"/>
      <c r="H119" s="60"/>
      <c r="I119" s="72" t="s">
        <v>29</v>
      </c>
      <c r="J119" s="75">
        <v>8.5</v>
      </c>
      <c r="K119" s="76" t="b">
        <v>1</v>
      </c>
      <c r="L119" s="73">
        <v>9.1999999999999993</v>
      </c>
      <c r="M119" s="76" t="b">
        <v>0</v>
      </c>
      <c r="N119" s="73">
        <v>7.8</v>
      </c>
      <c r="O119" s="76" t="b">
        <v>1</v>
      </c>
      <c r="P119" s="73">
        <v>8.5</v>
      </c>
      <c r="Q119" s="76" t="b">
        <v>0</v>
      </c>
      <c r="R119" s="73">
        <v>8.5</v>
      </c>
      <c r="S119" s="63"/>
      <c r="T119" s="63"/>
      <c r="U119" s="63"/>
      <c r="V119" s="63"/>
      <c r="W119" s="63"/>
      <c r="X119" s="63"/>
      <c r="Y119" s="63"/>
      <c r="Z119" s="63"/>
      <c r="AA119" s="69"/>
      <c r="AB119" s="69"/>
      <c r="AC119" s="69"/>
      <c r="AD119" s="2"/>
      <c r="AE119" s="2"/>
      <c r="AF119" s="2"/>
    </row>
    <row r="120" spans="1:32" ht="15.6">
      <c r="A120" s="66"/>
      <c r="B120" s="71" t="b">
        <v>1</v>
      </c>
      <c r="C120" s="72" t="s">
        <v>30</v>
      </c>
      <c r="D120" s="66"/>
      <c r="E120" s="66"/>
      <c r="F120" s="69"/>
      <c r="G120" s="69"/>
      <c r="H120" s="60"/>
      <c r="I120" s="72" t="s">
        <v>31</v>
      </c>
      <c r="J120" s="75">
        <v>8.5</v>
      </c>
      <c r="K120" s="77" t="b">
        <v>1</v>
      </c>
      <c r="L120" s="66"/>
      <c r="M120" s="77" t="b">
        <v>0</v>
      </c>
      <c r="N120" s="66"/>
      <c r="O120" s="77" t="b">
        <v>0</v>
      </c>
      <c r="P120" s="66"/>
      <c r="Q120" s="77" t="b">
        <v>1</v>
      </c>
      <c r="R120" s="66"/>
      <c r="S120" s="63"/>
      <c r="T120" s="63"/>
      <c r="U120" s="63"/>
      <c r="V120" s="63"/>
      <c r="W120" s="63"/>
      <c r="X120" s="63"/>
      <c r="Y120" s="63"/>
      <c r="Z120" s="63"/>
      <c r="AA120" s="69"/>
      <c r="AB120" s="69"/>
      <c r="AC120" s="69"/>
      <c r="AD120" s="2"/>
      <c r="AE120" s="2"/>
      <c r="AF120" s="2"/>
    </row>
    <row r="121" spans="1:32" ht="31.2">
      <c r="A121" s="70" t="s">
        <v>125</v>
      </c>
      <c r="B121" s="71" t="b">
        <v>0</v>
      </c>
      <c r="C121" s="72" t="s">
        <v>33</v>
      </c>
      <c r="D121" s="73">
        <v>9</v>
      </c>
      <c r="E121" s="74">
        <v>0.4</v>
      </c>
      <c r="F121" s="69"/>
      <c r="G121" s="69"/>
      <c r="H121" s="60"/>
      <c r="I121" s="72" t="s">
        <v>33</v>
      </c>
      <c r="J121" s="75">
        <v>8.8000000000000007</v>
      </c>
      <c r="K121" s="76" t="b">
        <v>1</v>
      </c>
      <c r="L121" s="73">
        <v>9.1999999999999993</v>
      </c>
      <c r="M121" s="76" t="b">
        <v>0</v>
      </c>
      <c r="N121" s="73">
        <v>7.6</v>
      </c>
      <c r="O121" s="76" t="b">
        <v>1</v>
      </c>
      <c r="P121" s="73">
        <v>9</v>
      </c>
      <c r="Q121" s="76" t="b">
        <v>0</v>
      </c>
      <c r="R121" s="73">
        <v>9</v>
      </c>
      <c r="S121" s="76" t="b">
        <v>1</v>
      </c>
      <c r="T121" s="73">
        <v>9</v>
      </c>
      <c r="U121" s="76" t="b">
        <v>1</v>
      </c>
      <c r="V121" s="73">
        <v>8.8000000000000007</v>
      </c>
      <c r="W121" s="76" t="b">
        <v>0</v>
      </c>
      <c r="X121" s="73">
        <v>8.5</v>
      </c>
      <c r="Y121" s="76" t="b">
        <v>0</v>
      </c>
      <c r="Z121" s="73">
        <v>8.5</v>
      </c>
      <c r="AA121" s="69"/>
      <c r="AB121" s="69"/>
      <c r="AC121" s="69"/>
      <c r="AD121" s="2"/>
      <c r="AE121" s="2"/>
      <c r="AF121" s="2"/>
    </row>
    <row r="122" spans="1:32" ht="31.2">
      <c r="A122" s="69"/>
      <c r="B122" s="71" t="b">
        <v>1</v>
      </c>
      <c r="C122" s="72" t="s">
        <v>34</v>
      </c>
      <c r="D122" s="69"/>
      <c r="E122" s="69"/>
      <c r="F122" s="69"/>
      <c r="G122" s="69"/>
      <c r="H122" s="60"/>
      <c r="I122" s="72" t="s">
        <v>34</v>
      </c>
      <c r="J122" s="75">
        <v>8.5</v>
      </c>
      <c r="K122" s="77" t="b">
        <v>1</v>
      </c>
      <c r="L122" s="69"/>
      <c r="M122" s="77" t="b">
        <v>0</v>
      </c>
      <c r="N122" s="69"/>
      <c r="O122" s="77" t="b">
        <v>1</v>
      </c>
      <c r="P122" s="69"/>
      <c r="Q122" s="77" t="b">
        <v>1</v>
      </c>
      <c r="R122" s="69"/>
      <c r="S122" s="77" t="b">
        <v>0</v>
      </c>
      <c r="T122" s="69"/>
      <c r="U122" s="77" t="b">
        <v>0</v>
      </c>
      <c r="V122" s="69"/>
      <c r="W122" s="77" t="b">
        <v>1</v>
      </c>
      <c r="X122" s="69"/>
      <c r="Y122" s="77" t="b">
        <v>0</v>
      </c>
      <c r="Z122" s="69"/>
      <c r="AA122" s="69"/>
      <c r="AB122" s="69"/>
      <c r="AC122" s="69"/>
      <c r="AD122" s="2"/>
      <c r="AE122" s="2"/>
      <c r="AF122" s="2"/>
    </row>
    <row r="123" spans="1:32" ht="15.6">
      <c r="A123" s="66"/>
      <c r="B123" s="71" t="b">
        <v>1</v>
      </c>
      <c r="C123" s="72" t="s">
        <v>35</v>
      </c>
      <c r="D123" s="66"/>
      <c r="E123" s="66"/>
      <c r="F123" s="69"/>
      <c r="G123" s="69"/>
      <c r="H123" s="60"/>
      <c r="I123" s="72" t="s">
        <v>35</v>
      </c>
      <c r="J123" s="75">
        <v>8.5</v>
      </c>
      <c r="K123" s="76" t="b">
        <v>1</v>
      </c>
      <c r="L123" s="66"/>
      <c r="M123" s="76" t="b">
        <v>0</v>
      </c>
      <c r="N123" s="66"/>
      <c r="O123" s="76" t="b">
        <v>0</v>
      </c>
      <c r="P123" s="66"/>
      <c r="Q123" s="76" t="b">
        <v>1</v>
      </c>
      <c r="R123" s="66"/>
      <c r="S123" s="76" t="b">
        <v>1</v>
      </c>
      <c r="T123" s="66"/>
      <c r="U123" s="76" t="b">
        <v>0</v>
      </c>
      <c r="V123" s="66"/>
      <c r="W123" s="76" t="b">
        <v>0</v>
      </c>
      <c r="X123" s="66"/>
      <c r="Y123" s="76" t="b">
        <v>1</v>
      </c>
      <c r="Z123" s="66"/>
      <c r="AA123" s="69"/>
      <c r="AB123" s="69"/>
      <c r="AC123" s="69"/>
      <c r="AD123" s="2"/>
      <c r="AE123" s="2"/>
      <c r="AF123" s="2"/>
    </row>
    <row r="124" spans="1:32" ht="15.6" customHeight="1">
      <c r="A124" s="54" t="s">
        <v>126</v>
      </c>
      <c r="B124" s="55" t="s">
        <v>37</v>
      </c>
      <c r="C124" s="56"/>
      <c r="D124" s="57">
        <v>8.6</v>
      </c>
      <c r="E124" s="58">
        <v>0.1</v>
      </c>
      <c r="F124" s="69"/>
      <c r="G124" s="69"/>
      <c r="H124" s="60"/>
      <c r="I124" s="61" t="s">
        <v>37</v>
      </c>
      <c r="J124" s="62">
        <v>8.6</v>
      </c>
      <c r="K124" s="63"/>
      <c r="L124" s="6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9"/>
      <c r="AB124" s="69"/>
      <c r="AC124" s="69"/>
      <c r="AD124" s="2"/>
      <c r="AE124" s="2"/>
      <c r="AF124" s="2"/>
    </row>
    <row r="125" spans="1:32" ht="15.6">
      <c r="A125" s="66"/>
      <c r="B125" s="67"/>
      <c r="C125" s="68"/>
      <c r="D125" s="66"/>
      <c r="E125" s="66"/>
      <c r="F125" s="66"/>
      <c r="G125" s="66"/>
      <c r="H125" s="60"/>
      <c r="I125" s="61" t="s">
        <v>38</v>
      </c>
      <c r="J125" s="62">
        <v>7.8</v>
      </c>
      <c r="K125" s="63"/>
      <c r="L125" s="6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6"/>
      <c r="AB125" s="66"/>
      <c r="AC125" s="66"/>
      <c r="AD125" s="2"/>
      <c r="AE125" s="2"/>
      <c r="AF125" s="2"/>
    </row>
    <row r="126" spans="1:32" ht="15.6" customHeight="1">
      <c r="A126" s="43" t="s">
        <v>127</v>
      </c>
      <c r="B126" s="44"/>
      <c r="C126" s="44"/>
      <c r="D126" s="44"/>
      <c r="E126" s="44"/>
      <c r="F126" s="44"/>
      <c r="G126" s="44"/>
      <c r="H126" s="45"/>
      <c r="I126" s="46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7"/>
      <c r="AA126" s="48"/>
      <c r="AB126" s="49"/>
      <c r="AC126" s="49"/>
      <c r="AD126" s="2"/>
      <c r="AE126" s="2"/>
      <c r="AF126" s="2"/>
    </row>
    <row r="127" spans="1:32" ht="31.2">
      <c r="A127" s="50" t="s">
        <v>15</v>
      </c>
      <c r="B127" s="51" t="s">
        <v>16</v>
      </c>
      <c r="C127" s="47"/>
      <c r="D127" s="50" t="s">
        <v>17</v>
      </c>
      <c r="E127" s="50" t="s">
        <v>18</v>
      </c>
      <c r="F127" s="50" t="s">
        <v>40</v>
      </c>
      <c r="G127" s="50" t="s">
        <v>128</v>
      </c>
      <c r="H127" s="52"/>
      <c r="I127" s="53" t="s">
        <v>21</v>
      </c>
      <c r="J127" s="53" t="s">
        <v>22</v>
      </c>
      <c r="K127" s="53" t="s">
        <v>23</v>
      </c>
      <c r="L127" s="53" t="s">
        <v>17</v>
      </c>
      <c r="M127" s="53" t="s">
        <v>23</v>
      </c>
      <c r="N127" s="53" t="s">
        <v>17</v>
      </c>
      <c r="O127" s="53" t="s">
        <v>23</v>
      </c>
      <c r="P127" s="53" t="s">
        <v>17</v>
      </c>
      <c r="Q127" s="53" t="s">
        <v>23</v>
      </c>
      <c r="R127" s="53" t="s">
        <v>17</v>
      </c>
      <c r="S127" s="53" t="s">
        <v>23</v>
      </c>
      <c r="T127" s="53" t="s">
        <v>17</v>
      </c>
      <c r="U127" s="53" t="s">
        <v>23</v>
      </c>
      <c r="V127" s="53" t="s">
        <v>17</v>
      </c>
      <c r="W127" s="53" t="s">
        <v>23</v>
      </c>
      <c r="X127" s="53" t="s">
        <v>17</v>
      </c>
      <c r="Y127" s="53" t="s">
        <v>23</v>
      </c>
      <c r="Z127" s="53" t="s">
        <v>17</v>
      </c>
      <c r="AA127" s="51" t="s">
        <v>128</v>
      </c>
      <c r="AB127" s="44"/>
      <c r="AC127" s="47"/>
      <c r="AD127" s="2"/>
      <c r="AE127" s="2"/>
      <c r="AF127" s="2"/>
    </row>
    <row r="128" spans="1:32" ht="15.6">
      <c r="A128" s="70" t="s">
        <v>129</v>
      </c>
      <c r="B128" s="71" t="b">
        <v>1</v>
      </c>
      <c r="C128" s="72" t="s">
        <v>43</v>
      </c>
      <c r="D128" s="73">
        <v>9.1999999999999993</v>
      </c>
      <c r="E128" s="74">
        <v>0.4</v>
      </c>
      <c r="F128" s="59">
        <v>0.871999999999999</v>
      </c>
      <c r="G128" s="59">
        <v>0.128</v>
      </c>
      <c r="H128" s="60"/>
      <c r="I128" s="72" t="s">
        <v>43</v>
      </c>
      <c r="J128" s="75">
        <v>8.6</v>
      </c>
      <c r="K128" s="76" t="b">
        <v>1</v>
      </c>
      <c r="L128" s="73">
        <v>9.1999999999999993</v>
      </c>
      <c r="M128" s="76" t="b">
        <v>0</v>
      </c>
      <c r="N128" s="73">
        <v>7.8</v>
      </c>
      <c r="O128" s="76" t="b">
        <v>1</v>
      </c>
      <c r="P128" s="73">
        <v>9</v>
      </c>
      <c r="Q128" s="76" t="b">
        <v>0</v>
      </c>
      <c r="R128" s="73">
        <v>9</v>
      </c>
      <c r="S128" s="76" t="b">
        <v>1</v>
      </c>
      <c r="T128" s="73">
        <v>9</v>
      </c>
      <c r="U128" s="76" t="b">
        <v>1</v>
      </c>
      <c r="V128" s="73">
        <v>8.6</v>
      </c>
      <c r="W128" s="76" t="b">
        <v>0</v>
      </c>
      <c r="X128" s="73">
        <v>8.6</v>
      </c>
      <c r="Y128" s="76" t="b">
        <v>0</v>
      </c>
      <c r="Z128" s="73">
        <v>8.5</v>
      </c>
      <c r="AA128" s="65">
        <v>0.1216</v>
      </c>
      <c r="AB128" s="65">
        <v>0.128</v>
      </c>
      <c r="AC128" s="65">
        <v>0.13439999999999999</v>
      </c>
      <c r="AD128" s="2"/>
      <c r="AE128" s="2"/>
      <c r="AF128" s="2"/>
    </row>
    <row r="129" spans="1:32" ht="15.6">
      <c r="A129" s="69"/>
      <c r="B129" s="71" t="b">
        <v>1</v>
      </c>
      <c r="C129" s="72" t="s">
        <v>44</v>
      </c>
      <c r="D129" s="69"/>
      <c r="E129" s="69"/>
      <c r="F129" s="69"/>
      <c r="G129" s="69"/>
      <c r="H129" s="60"/>
      <c r="I129" s="72" t="s">
        <v>44</v>
      </c>
      <c r="J129" s="75">
        <v>8.6</v>
      </c>
      <c r="K129" s="77" t="b">
        <v>1</v>
      </c>
      <c r="L129" s="69"/>
      <c r="M129" s="77" t="b">
        <v>0</v>
      </c>
      <c r="N129" s="69"/>
      <c r="O129" s="77" t="b">
        <v>1</v>
      </c>
      <c r="P129" s="69"/>
      <c r="Q129" s="77" t="b">
        <v>1</v>
      </c>
      <c r="R129" s="69"/>
      <c r="S129" s="77" t="b">
        <v>0</v>
      </c>
      <c r="T129" s="69"/>
      <c r="U129" s="77" t="b">
        <v>0</v>
      </c>
      <c r="V129" s="69"/>
      <c r="W129" s="77" t="b">
        <v>1</v>
      </c>
      <c r="X129" s="69"/>
      <c r="Y129" s="77" t="b">
        <v>0</v>
      </c>
      <c r="Z129" s="69"/>
      <c r="AA129" s="69"/>
      <c r="AB129" s="69"/>
      <c r="AC129" s="69"/>
      <c r="AD129" s="2"/>
      <c r="AE129" s="2"/>
      <c r="AF129" s="2"/>
    </row>
    <row r="130" spans="1:32" ht="15.6">
      <c r="A130" s="66"/>
      <c r="B130" s="71" t="b">
        <v>1</v>
      </c>
      <c r="C130" s="72" t="s">
        <v>45</v>
      </c>
      <c r="D130" s="66"/>
      <c r="E130" s="66"/>
      <c r="F130" s="69"/>
      <c r="G130" s="69"/>
      <c r="H130" s="60"/>
      <c r="I130" s="72" t="s">
        <v>45</v>
      </c>
      <c r="J130" s="75">
        <v>8.5</v>
      </c>
      <c r="K130" s="76" t="b">
        <v>1</v>
      </c>
      <c r="L130" s="66"/>
      <c r="M130" s="76" t="b">
        <v>0</v>
      </c>
      <c r="N130" s="66"/>
      <c r="O130" s="76" t="b">
        <v>0</v>
      </c>
      <c r="P130" s="66"/>
      <c r="Q130" s="76" t="b">
        <v>1</v>
      </c>
      <c r="R130" s="66"/>
      <c r="S130" s="76" t="b">
        <v>1</v>
      </c>
      <c r="T130" s="66"/>
      <c r="U130" s="76" t="b">
        <v>0</v>
      </c>
      <c r="V130" s="66"/>
      <c r="W130" s="76" t="b">
        <v>0</v>
      </c>
      <c r="X130" s="66"/>
      <c r="Y130" s="76" t="b">
        <v>1</v>
      </c>
      <c r="Z130" s="66"/>
      <c r="AA130" s="69"/>
      <c r="AB130" s="69"/>
      <c r="AC130" s="69"/>
      <c r="AD130" s="2"/>
      <c r="AE130" s="2"/>
      <c r="AF130" s="2"/>
    </row>
    <row r="131" spans="1:32" ht="15.6" customHeight="1">
      <c r="A131" s="54" t="s">
        <v>130</v>
      </c>
      <c r="B131" s="55" t="s">
        <v>131</v>
      </c>
      <c r="C131" s="56"/>
      <c r="D131" s="57">
        <v>8.1999999999999993</v>
      </c>
      <c r="E131" s="58">
        <v>0.3</v>
      </c>
      <c r="F131" s="69"/>
      <c r="G131" s="69"/>
      <c r="H131" s="60"/>
      <c r="I131" s="61" t="s">
        <v>132</v>
      </c>
      <c r="J131" s="62">
        <v>8.5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69"/>
      <c r="AB131" s="69"/>
      <c r="AC131" s="69"/>
      <c r="AD131" s="2"/>
      <c r="AE131" s="2"/>
      <c r="AF131" s="2"/>
    </row>
    <row r="132" spans="1:32" ht="15.6">
      <c r="A132" s="69"/>
      <c r="B132" s="79"/>
      <c r="C132" s="80"/>
      <c r="D132" s="69"/>
      <c r="E132" s="69"/>
      <c r="F132" s="69"/>
      <c r="G132" s="69"/>
      <c r="H132" s="60"/>
      <c r="I132" s="61" t="s">
        <v>131</v>
      </c>
      <c r="J132" s="62">
        <v>8.1999999999999993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69"/>
      <c r="AB132" s="69"/>
      <c r="AC132" s="69"/>
      <c r="AD132" s="2"/>
      <c r="AE132" s="2"/>
      <c r="AF132" s="2"/>
    </row>
    <row r="133" spans="1:32" ht="15.6">
      <c r="A133" s="66"/>
      <c r="B133" s="67"/>
      <c r="C133" s="68"/>
      <c r="D133" s="66"/>
      <c r="E133" s="66"/>
      <c r="F133" s="69"/>
      <c r="G133" s="69"/>
      <c r="H133" s="60"/>
      <c r="I133" s="61" t="s">
        <v>133</v>
      </c>
      <c r="J133" s="62">
        <v>7.5</v>
      </c>
      <c r="K133" s="63"/>
      <c r="L133" s="64"/>
      <c r="M133" s="63"/>
      <c r="N133" s="64"/>
      <c r="O133" s="63"/>
      <c r="P133" s="64"/>
      <c r="Q133" s="63"/>
      <c r="R133" s="64"/>
      <c r="S133" s="63"/>
      <c r="T133" s="64"/>
      <c r="U133" s="63"/>
      <c r="V133" s="64"/>
      <c r="W133" s="63"/>
      <c r="X133" s="64"/>
      <c r="Y133" s="63"/>
      <c r="Z133" s="64"/>
      <c r="AA133" s="69"/>
      <c r="AB133" s="69"/>
      <c r="AC133" s="69"/>
      <c r="AD133" s="2"/>
      <c r="AE133" s="2"/>
      <c r="AF133" s="2"/>
    </row>
    <row r="134" spans="1:32" ht="15.6" customHeight="1">
      <c r="A134" s="54" t="s">
        <v>134</v>
      </c>
      <c r="B134" s="55" t="s">
        <v>51</v>
      </c>
      <c r="C134" s="56"/>
      <c r="D134" s="57">
        <v>8.6</v>
      </c>
      <c r="E134" s="58">
        <v>0.3</v>
      </c>
      <c r="F134" s="69"/>
      <c r="G134" s="69"/>
      <c r="H134" s="60"/>
      <c r="I134" s="61" t="s">
        <v>51</v>
      </c>
      <c r="J134" s="62">
        <v>8.6</v>
      </c>
      <c r="K134" s="63"/>
      <c r="L134" s="64"/>
      <c r="M134" s="63"/>
      <c r="N134" s="64"/>
      <c r="O134" s="63"/>
      <c r="P134" s="64"/>
      <c r="Q134" s="63"/>
      <c r="R134" s="64"/>
      <c r="S134" s="63"/>
      <c r="T134" s="64"/>
      <c r="U134" s="63"/>
      <c r="V134" s="64"/>
      <c r="W134" s="63"/>
      <c r="X134" s="64"/>
      <c r="Y134" s="63"/>
      <c r="Z134" s="64"/>
      <c r="AA134" s="69"/>
      <c r="AB134" s="69"/>
      <c r="AC134" s="69"/>
      <c r="AD134" s="2"/>
      <c r="AE134" s="2"/>
      <c r="AF134" s="2"/>
    </row>
    <row r="135" spans="1:32" ht="15.6">
      <c r="A135" s="66"/>
      <c r="B135" s="67"/>
      <c r="C135" s="68"/>
      <c r="D135" s="66"/>
      <c r="E135" s="66"/>
      <c r="F135" s="66"/>
      <c r="G135" s="66"/>
      <c r="H135" s="81"/>
      <c r="I135" s="61" t="s">
        <v>52</v>
      </c>
      <c r="J135" s="62">
        <v>7.8</v>
      </c>
      <c r="K135" s="63"/>
      <c r="L135" s="64"/>
      <c r="M135" s="63"/>
      <c r="N135" s="64"/>
      <c r="O135" s="63"/>
      <c r="P135" s="64"/>
      <c r="Q135" s="63"/>
      <c r="R135" s="64"/>
      <c r="S135" s="63"/>
      <c r="T135" s="64"/>
      <c r="U135" s="63"/>
      <c r="V135" s="64"/>
      <c r="W135" s="63"/>
      <c r="X135" s="64"/>
      <c r="Y135" s="63"/>
      <c r="Z135" s="64"/>
      <c r="AA135" s="66"/>
      <c r="AB135" s="66"/>
      <c r="AC135" s="66"/>
      <c r="AD135" s="2"/>
      <c r="AE135" s="2"/>
      <c r="AF135" s="2"/>
    </row>
    <row r="136" spans="1:32" ht="15.6" customHeight="1">
      <c r="A136" s="43" t="s">
        <v>135</v>
      </c>
      <c r="B136" s="44"/>
      <c r="C136" s="44"/>
      <c r="D136" s="44"/>
      <c r="E136" s="44"/>
      <c r="F136" s="44"/>
      <c r="G136" s="44"/>
      <c r="H136" s="45"/>
      <c r="I136" s="46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7"/>
      <c r="AA136" s="48"/>
      <c r="AB136" s="49"/>
      <c r="AC136" s="49"/>
      <c r="AD136" s="2"/>
      <c r="AE136" s="2"/>
      <c r="AF136" s="2"/>
    </row>
    <row r="137" spans="1:32" ht="31.2">
      <c r="A137" s="50" t="s">
        <v>15</v>
      </c>
      <c r="B137" s="51" t="s">
        <v>16</v>
      </c>
      <c r="C137" s="47"/>
      <c r="D137" s="50" t="s">
        <v>17</v>
      </c>
      <c r="E137" s="50" t="s">
        <v>18</v>
      </c>
      <c r="F137" s="50" t="s">
        <v>19</v>
      </c>
      <c r="G137" s="50" t="s">
        <v>136</v>
      </c>
      <c r="H137" s="52"/>
      <c r="I137" s="53" t="s">
        <v>21</v>
      </c>
      <c r="J137" s="53" t="s">
        <v>22</v>
      </c>
      <c r="K137" s="53" t="s">
        <v>23</v>
      </c>
      <c r="L137" s="53" t="s">
        <v>17</v>
      </c>
      <c r="M137" s="53" t="s">
        <v>23</v>
      </c>
      <c r="N137" s="53" t="s">
        <v>17</v>
      </c>
      <c r="O137" s="53" t="s">
        <v>23</v>
      </c>
      <c r="P137" s="53" t="s">
        <v>17</v>
      </c>
      <c r="Q137" s="53" t="s">
        <v>23</v>
      </c>
      <c r="R137" s="53" t="s">
        <v>17</v>
      </c>
      <c r="S137" s="53" t="s">
        <v>23</v>
      </c>
      <c r="T137" s="53" t="s">
        <v>17</v>
      </c>
      <c r="U137" s="53" t="s">
        <v>23</v>
      </c>
      <c r="V137" s="53" t="s">
        <v>17</v>
      </c>
      <c r="W137" s="53" t="s">
        <v>23</v>
      </c>
      <c r="X137" s="53" t="s">
        <v>17</v>
      </c>
      <c r="Y137" s="53" t="s">
        <v>23</v>
      </c>
      <c r="Z137" s="53" t="s">
        <v>17</v>
      </c>
      <c r="AA137" s="51" t="s">
        <v>136</v>
      </c>
      <c r="AB137" s="44"/>
      <c r="AC137" s="47"/>
      <c r="AD137" s="2"/>
      <c r="AE137" s="2"/>
      <c r="AF137" s="2"/>
    </row>
    <row r="138" spans="1:32" ht="15.6" customHeight="1">
      <c r="A138" s="54" t="s">
        <v>137</v>
      </c>
      <c r="B138" s="55" t="s">
        <v>25</v>
      </c>
      <c r="C138" s="56"/>
      <c r="D138" s="57">
        <v>8.4</v>
      </c>
      <c r="E138" s="58">
        <v>0.4</v>
      </c>
      <c r="F138" s="59">
        <v>0.85799999999999998</v>
      </c>
      <c r="G138" s="59">
        <v>0.14199999999999999</v>
      </c>
      <c r="H138" s="60"/>
      <c r="I138" s="61" t="s">
        <v>25</v>
      </c>
      <c r="J138" s="62">
        <v>8.4</v>
      </c>
      <c r="K138" s="63"/>
      <c r="L138" s="6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5">
        <v>0.13489999999999999</v>
      </c>
      <c r="AB138" s="65">
        <v>0.14199999999999999</v>
      </c>
      <c r="AC138" s="65">
        <v>0.14910000000000001</v>
      </c>
      <c r="AD138" s="2"/>
      <c r="AE138" s="2"/>
      <c r="AF138" s="2"/>
    </row>
    <row r="139" spans="1:32" ht="15.6">
      <c r="A139" s="66"/>
      <c r="B139" s="67"/>
      <c r="C139" s="68"/>
      <c r="D139" s="66"/>
      <c r="E139" s="66"/>
      <c r="F139" s="69"/>
      <c r="G139" s="69"/>
      <c r="H139" s="60"/>
      <c r="I139" s="61" t="s">
        <v>26</v>
      </c>
      <c r="J139" s="62">
        <v>7.4</v>
      </c>
      <c r="K139" s="63"/>
      <c r="L139" s="6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9"/>
      <c r="AB139" s="69"/>
      <c r="AC139" s="69"/>
      <c r="AD139" s="2"/>
      <c r="AE139" s="2"/>
      <c r="AF139" s="2"/>
    </row>
    <row r="140" spans="1:32" ht="31.2">
      <c r="A140" s="70" t="s">
        <v>138</v>
      </c>
      <c r="B140" s="71" t="b">
        <v>0</v>
      </c>
      <c r="C140" s="72" t="s">
        <v>33</v>
      </c>
      <c r="D140" s="73">
        <v>8.9</v>
      </c>
      <c r="E140" s="74">
        <v>0.3</v>
      </c>
      <c r="F140" s="69"/>
      <c r="G140" s="69"/>
      <c r="H140" s="60"/>
      <c r="I140" s="72" t="s">
        <v>33</v>
      </c>
      <c r="J140" s="75">
        <v>8.6999999999999993</v>
      </c>
      <c r="K140" s="76" t="b">
        <v>1</v>
      </c>
      <c r="L140" s="73">
        <v>9.3000000000000007</v>
      </c>
      <c r="M140" s="76" t="b">
        <v>0</v>
      </c>
      <c r="N140" s="73">
        <v>7.5</v>
      </c>
      <c r="O140" s="76" t="b">
        <v>1</v>
      </c>
      <c r="P140" s="73">
        <v>8.9</v>
      </c>
      <c r="Q140" s="76" t="b">
        <v>0</v>
      </c>
      <c r="R140" s="73">
        <v>8.9</v>
      </c>
      <c r="S140" s="76" t="b">
        <v>1</v>
      </c>
      <c r="T140" s="73">
        <v>8.9</v>
      </c>
      <c r="U140" s="76" t="b">
        <v>1</v>
      </c>
      <c r="V140" s="73">
        <v>8.6999999999999993</v>
      </c>
      <c r="W140" s="76" t="b">
        <v>0</v>
      </c>
      <c r="X140" s="73">
        <v>8.3000000000000007</v>
      </c>
      <c r="Y140" s="76" t="b">
        <v>0</v>
      </c>
      <c r="Z140" s="73">
        <v>8.3000000000000007</v>
      </c>
      <c r="AA140" s="69"/>
      <c r="AB140" s="69"/>
      <c r="AC140" s="69"/>
      <c r="AD140" s="2"/>
      <c r="AE140" s="2"/>
      <c r="AF140" s="2"/>
    </row>
    <row r="141" spans="1:32" ht="31.2">
      <c r="A141" s="69"/>
      <c r="B141" s="71" t="b">
        <v>1</v>
      </c>
      <c r="C141" s="72" t="s">
        <v>34</v>
      </c>
      <c r="D141" s="69"/>
      <c r="E141" s="69"/>
      <c r="F141" s="69"/>
      <c r="G141" s="69"/>
      <c r="H141" s="60"/>
      <c r="I141" s="72" t="s">
        <v>34</v>
      </c>
      <c r="J141" s="75">
        <v>8.3000000000000007</v>
      </c>
      <c r="K141" s="77" t="b">
        <v>1</v>
      </c>
      <c r="L141" s="69"/>
      <c r="M141" s="77" t="b">
        <v>0</v>
      </c>
      <c r="N141" s="69"/>
      <c r="O141" s="77" t="b">
        <v>1</v>
      </c>
      <c r="P141" s="69"/>
      <c r="Q141" s="77" t="b">
        <v>1</v>
      </c>
      <c r="R141" s="69"/>
      <c r="S141" s="77" t="b">
        <v>0</v>
      </c>
      <c r="T141" s="69"/>
      <c r="U141" s="77" t="b">
        <v>0</v>
      </c>
      <c r="V141" s="69"/>
      <c r="W141" s="77" t="b">
        <v>1</v>
      </c>
      <c r="X141" s="69"/>
      <c r="Y141" s="77" t="b">
        <v>0</v>
      </c>
      <c r="Z141" s="69"/>
      <c r="AA141" s="69"/>
      <c r="AB141" s="69"/>
      <c r="AC141" s="69"/>
      <c r="AD141" s="2"/>
      <c r="AE141" s="2"/>
      <c r="AF141" s="2"/>
    </row>
    <row r="142" spans="1:32" ht="15.6">
      <c r="A142" s="66"/>
      <c r="B142" s="71" t="b">
        <v>1</v>
      </c>
      <c r="C142" s="72" t="s">
        <v>35</v>
      </c>
      <c r="D142" s="66"/>
      <c r="E142" s="66"/>
      <c r="F142" s="69"/>
      <c r="G142" s="69"/>
      <c r="H142" s="60"/>
      <c r="I142" s="72" t="s">
        <v>35</v>
      </c>
      <c r="J142" s="75">
        <v>8.3000000000000007</v>
      </c>
      <c r="K142" s="76" t="b">
        <v>1</v>
      </c>
      <c r="L142" s="66"/>
      <c r="M142" s="76" t="b">
        <v>0</v>
      </c>
      <c r="N142" s="66"/>
      <c r="O142" s="76" t="b">
        <v>0</v>
      </c>
      <c r="P142" s="66"/>
      <c r="Q142" s="76" t="b">
        <v>1</v>
      </c>
      <c r="R142" s="66"/>
      <c r="S142" s="76" t="b">
        <v>1</v>
      </c>
      <c r="T142" s="66"/>
      <c r="U142" s="76" t="b">
        <v>0</v>
      </c>
      <c r="V142" s="66"/>
      <c r="W142" s="76" t="b">
        <v>0</v>
      </c>
      <c r="X142" s="66"/>
      <c r="Y142" s="76" t="b">
        <v>1</v>
      </c>
      <c r="Z142" s="66"/>
      <c r="AA142" s="69"/>
      <c r="AB142" s="69"/>
      <c r="AC142" s="69"/>
      <c r="AD142" s="2"/>
      <c r="AE142" s="2"/>
      <c r="AF142" s="2"/>
    </row>
    <row r="143" spans="1:32" ht="15.6" customHeight="1">
      <c r="A143" s="54" t="s">
        <v>139</v>
      </c>
      <c r="B143" s="55" t="s">
        <v>37</v>
      </c>
      <c r="C143" s="56"/>
      <c r="D143" s="57">
        <v>8.5</v>
      </c>
      <c r="E143" s="58">
        <v>0.3</v>
      </c>
      <c r="F143" s="69"/>
      <c r="G143" s="69"/>
      <c r="H143" s="60"/>
      <c r="I143" s="61" t="s">
        <v>37</v>
      </c>
      <c r="J143" s="62">
        <v>8.5</v>
      </c>
      <c r="K143" s="63"/>
      <c r="L143" s="6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9"/>
      <c r="AB143" s="69"/>
      <c r="AC143" s="69"/>
      <c r="AD143" s="2"/>
      <c r="AE143" s="2"/>
      <c r="AF143" s="2"/>
    </row>
    <row r="144" spans="1:32" ht="15.6">
      <c r="A144" s="66"/>
      <c r="B144" s="67"/>
      <c r="C144" s="68"/>
      <c r="D144" s="66"/>
      <c r="E144" s="66"/>
      <c r="F144" s="66"/>
      <c r="G144" s="66"/>
      <c r="H144" s="60"/>
      <c r="I144" s="61" t="s">
        <v>38</v>
      </c>
      <c r="J144" s="62">
        <v>7.8</v>
      </c>
      <c r="K144" s="63"/>
      <c r="L144" s="6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6"/>
      <c r="AB144" s="66"/>
      <c r="AC144" s="66"/>
      <c r="AD144" s="2"/>
      <c r="AE144" s="2"/>
      <c r="AF144" s="2"/>
    </row>
    <row r="145" spans="1:32" ht="15.6" customHeight="1">
      <c r="A145" s="43" t="s">
        <v>140</v>
      </c>
      <c r="B145" s="44"/>
      <c r="C145" s="44"/>
      <c r="D145" s="44"/>
      <c r="E145" s="44"/>
      <c r="F145" s="44"/>
      <c r="G145" s="44"/>
      <c r="H145" s="45"/>
      <c r="I145" s="46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7"/>
      <c r="AA145" s="48"/>
      <c r="AB145" s="49"/>
      <c r="AC145" s="49"/>
      <c r="AD145" s="2"/>
      <c r="AE145" s="2"/>
      <c r="AF145" s="2"/>
    </row>
    <row r="146" spans="1:32" ht="31.2">
      <c r="A146" s="50" t="s">
        <v>15</v>
      </c>
      <c r="B146" s="51" t="s">
        <v>16</v>
      </c>
      <c r="C146" s="47"/>
      <c r="D146" s="50" t="s">
        <v>17</v>
      </c>
      <c r="E146" s="50" t="s">
        <v>18</v>
      </c>
      <c r="F146" s="50" t="s">
        <v>40</v>
      </c>
      <c r="G146" s="50" t="s">
        <v>141</v>
      </c>
      <c r="H146" s="52"/>
      <c r="I146" s="53" t="s">
        <v>21</v>
      </c>
      <c r="J146" s="53" t="s">
        <v>22</v>
      </c>
      <c r="K146" s="53" t="s">
        <v>23</v>
      </c>
      <c r="L146" s="53" t="s">
        <v>17</v>
      </c>
      <c r="M146" s="53" t="s">
        <v>23</v>
      </c>
      <c r="N146" s="53" t="s">
        <v>17</v>
      </c>
      <c r="O146" s="53" t="s">
        <v>23</v>
      </c>
      <c r="P146" s="53" t="s">
        <v>17</v>
      </c>
      <c r="Q146" s="53" t="s">
        <v>23</v>
      </c>
      <c r="R146" s="53" t="s">
        <v>17</v>
      </c>
      <c r="S146" s="53" t="s">
        <v>23</v>
      </c>
      <c r="T146" s="53" t="s">
        <v>17</v>
      </c>
      <c r="U146" s="53" t="s">
        <v>23</v>
      </c>
      <c r="V146" s="53" t="s">
        <v>17</v>
      </c>
      <c r="W146" s="53" t="s">
        <v>23</v>
      </c>
      <c r="X146" s="53" t="s">
        <v>17</v>
      </c>
      <c r="Y146" s="53" t="s">
        <v>23</v>
      </c>
      <c r="Z146" s="53" t="s">
        <v>17</v>
      </c>
      <c r="AA146" s="51" t="s">
        <v>141</v>
      </c>
      <c r="AB146" s="44"/>
      <c r="AC146" s="47"/>
      <c r="AD146" s="2"/>
      <c r="AE146" s="2"/>
      <c r="AF146" s="2"/>
    </row>
    <row r="147" spans="1:32" ht="15.6">
      <c r="A147" s="70" t="s">
        <v>142</v>
      </c>
      <c r="B147" s="71" t="b">
        <v>1</v>
      </c>
      <c r="C147" s="72" t="s">
        <v>43</v>
      </c>
      <c r="D147" s="73">
        <v>9.1999999999999993</v>
      </c>
      <c r="E147" s="74">
        <v>0.6</v>
      </c>
      <c r="F147" s="59">
        <v>0.87999999999999901</v>
      </c>
      <c r="G147" s="59">
        <v>0.12</v>
      </c>
      <c r="H147" s="60"/>
      <c r="I147" s="72" t="s">
        <v>43</v>
      </c>
      <c r="J147" s="75">
        <v>8.6</v>
      </c>
      <c r="K147" s="76" t="b">
        <v>1</v>
      </c>
      <c r="L147" s="73">
        <v>9.1999999999999993</v>
      </c>
      <c r="M147" s="76" t="b">
        <v>0</v>
      </c>
      <c r="N147" s="73">
        <v>7.8</v>
      </c>
      <c r="O147" s="76" t="b">
        <v>1</v>
      </c>
      <c r="P147" s="73">
        <v>9</v>
      </c>
      <c r="Q147" s="76" t="b">
        <v>0</v>
      </c>
      <c r="R147" s="73">
        <v>9</v>
      </c>
      <c r="S147" s="76" t="b">
        <v>1</v>
      </c>
      <c r="T147" s="73">
        <v>9</v>
      </c>
      <c r="U147" s="76" t="b">
        <v>1</v>
      </c>
      <c r="V147" s="73">
        <v>8.6</v>
      </c>
      <c r="W147" s="76" t="b">
        <v>0</v>
      </c>
      <c r="X147" s="73">
        <v>8.6</v>
      </c>
      <c r="Y147" s="76" t="b">
        <v>0</v>
      </c>
      <c r="Z147" s="73">
        <v>8.5</v>
      </c>
      <c r="AA147" s="65">
        <v>0.114</v>
      </c>
      <c r="AB147" s="65">
        <v>0.12</v>
      </c>
      <c r="AC147" s="65">
        <v>0.126</v>
      </c>
      <c r="AD147" s="2"/>
      <c r="AE147" s="2"/>
      <c r="AF147" s="2"/>
    </row>
    <row r="148" spans="1:32" ht="15.6">
      <c r="A148" s="69"/>
      <c r="B148" s="71" t="b">
        <v>1</v>
      </c>
      <c r="C148" s="72" t="s">
        <v>44</v>
      </c>
      <c r="D148" s="69"/>
      <c r="E148" s="69"/>
      <c r="F148" s="69"/>
      <c r="G148" s="69"/>
      <c r="H148" s="60"/>
      <c r="I148" s="72" t="s">
        <v>44</v>
      </c>
      <c r="J148" s="75">
        <v>8.6</v>
      </c>
      <c r="K148" s="77" t="b">
        <v>1</v>
      </c>
      <c r="L148" s="69"/>
      <c r="M148" s="77" t="b">
        <v>0</v>
      </c>
      <c r="N148" s="69"/>
      <c r="O148" s="77" t="b">
        <v>1</v>
      </c>
      <c r="P148" s="69"/>
      <c r="Q148" s="77" t="b">
        <v>1</v>
      </c>
      <c r="R148" s="69"/>
      <c r="S148" s="77" t="b">
        <v>0</v>
      </c>
      <c r="T148" s="69"/>
      <c r="U148" s="77" t="b">
        <v>0</v>
      </c>
      <c r="V148" s="69"/>
      <c r="W148" s="77" t="b">
        <v>1</v>
      </c>
      <c r="X148" s="69"/>
      <c r="Y148" s="77" t="b">
        <v>0</v>
      </c>
      <c r="Z148" s="69"/>
      <c r="AA148" s="69"/>
      <c r="AB148" s="69"/>
      <c r="AC148" s="69"/>
      <c r="AD148" s="2"/>
      <c r="AE148" s="2"/>
      <c r="AF148" s="2"/>
    </row>
    <row r="149" spans="1:32" ht="15.6">
      <c r="A149" s="66"/>
      <c r="B149" s="71" t="b">
        <v>1</v>
      </c>
      <c r="C149" s="72" t="s">
        <v>45</v>
      </c>
      <c r="D149" s="66"/>
      <c r="E149" s="66"/>
      <c r="F149" s="69"/>
      <c r="G149" s="69"/>
      <c r="H149" s="60"/>
      <c r="I149" s="72" t="s">
        <v>45</v>
      </c>
      <c r="J149" s="75">
        <v>8.5</v>
      </c>
      <c r="K149" s="76" t="b">
        <v>1</v>
      </c>
      <c r="L149" s="66"/>
      <c r="M149" s="76" t="b">
        <v>0</v>
      </c>
      <c r="N149" s="66"/>
      <c r="O149" s="76" t="b">
        <v>0</v>
      </c>
      <c r="P149" s="66"/>
      <c r="Q149" s="76" t="b">
        <v>1</v>
      </c>
      <c r="R149" s="66"/>
      <c r="S149" s="76" t="b">
        <v>1</v>
      </c>
      <c r="T149" s="66"/>
      <c r="U149" s="76" t="b">
        <v>0</v>
      </c>
      <c r="V149" s="66"/>
      <c r="W149" s="76" t="b">
        <v>0</v>
      </c>
      <c r="X149" s="66"/>
      <c r="Y149" s="76" t="b">
        <v>1</v>
      </c>
      <c r="Z149" s="66"/>
      <c r="AA149" s="69"/>
      <c r="AB149" s="69"/>
      <c r="AC149" s="69"/>
      <c r="AD149" s="2"/>
      <c r="AE149" s="2"/>
      <c r="AF149" s="2"/>
    </row>
    <row r="150" spans="1:32" ht="15.6" customHeight="1">
      <c r="A150" s="54" t="s">
        <v>143</v>
      </c>
      <c r="B150" s="55" t="s">
        <v>144</v>
      </c>
      <c r="C150" s="56"/>
      <c r="D150" s="57">
        <v>8.1999999999999993</v>
      </c>
      <c r="E150" s="58">
        <v>0.4</v>
      </c>
      <c r="F150" s="69"/>
      <c r="G150" s="69"/>
      <c r="H150" s="60"/>
      <c r="I150" s="61" t="s">
        <v>145</v>
      </c>
      <c r="J150" s="62">
        <v>8.5</v>
      </c>
      <c r="K150" s="63"/>
      <c r="L150" s="64"/>
      <c r="M150" s="63"/>
      <c r="N150" s="64"/>
      <c r="O150" s="63"/>
      <c r="P150" s="64"/>
      <c r="Q150" s="63"/>
      <c r="R150" s="64"/>
      <c r="S150" s="63"/>
      <c r="T150" s="64"/>
      <c r="U150" s="63"/>
      <c r="V150" s="64"/>
      <c r="W150" s="63"/>
      <c r="X150" s="64"/>
      <c r="Y150" s="63"/>
      <c r="Z150" s="64"/>
      <c r="AA150" s="69"/>
      <c r="AB150" s="69"/>
      <c r="AC150" s="69"/>
      <c r="AD150" s="2"/>
      <c r="AE150" s="2"/>
      <c r="AF150" s="2"/>
    </row>
    <row r="151" spans="1:32" ht="15.6">
      <c r="A151" s="69"/>
      <c r="B151" s="79"/>
      <c r="C151" s="80"/>
      <c r="D151" s="69"/>
      <c r="E151" s="69"/>
      <c r="F151" s="69"/>
      <c r="G151" s="69"/>
      <c r="H151" s="60"/>
      <c r="I151" s="61" t="s">
        <v>144</v>
      </c>
      <c r="J151" s="62">
        <v>8.1999999999999993</v>
      </c>
      <c r="K151" s="63"/>
      <c r="L151" s="64"/>
      <c r="M151" s="63"/>
      <c r="N151" s="64"/>
      <c r="O151" s="63"/>
      <c r="P151" s="64"/>
      <c r="Q151" s="63"/>
      <c r="R151" s="64"/>
      <c r="S151" s="63"/>
      <c r="T151" s="64"/>
      <c r="U151" s="63"/>
      <c r="V151" s="64"/>
      <c r="W151" s="63"/>
      <c r="X151" s="64"/>
      <c r="Y151" s="63"/>
      <c r="Z151" s="64"/>
      <c r="AA151" s="69"/>
      <c r="AB151" s="69"/>
      <c r="AC151" s="69"/>
      <c r="AD151" s="2"/>
      <c r="AE151" s="2"/>
      <c r="AF151" s="2"/>
    </row>
    <row r="152" spans="1:32" ht="15.6">
      <c r="A152" s="66"/>
      <c r="B152" s="67"/>
      <c r="C152" s="68"/>
      <c r="D152" s="66"/>
      <c r="E152" s="66"/>
      <c r="F152" s="66"/>
      <c r="G152" s="66"/>
      <c r="H152" s="60"/>
      <c r="I152" s="61" t="s">
        <v>146</v>
      </c>
      <c r="J152" s="62">
        <v>7.5</v>
      </c>
      <c r="K152" s="63"/>
      <c r="L152" s="64"/>
      <c r="M152" s="63"/>
      <c r="N152" s="64"/>
      <c r="O152" s="63"/>
      <c r="P152" s="64"/>
      <c r="Q152" s="63"/>
      <c r="R152" s="64"/>
      <c r="S152" s="63"/>
      <c r="T152" s="64"/>
      <c r="U152" s="63"/>
      <c r="V152" s="64"/>
      <c r="W152" s="63"/>
      <c r="X152" s="64"/>
      <c r="Y152" s="63"/>
      <c r="Z152" s="64"/>
      <c r="AA152" s="66"/>
      <c r="AB152" s="66"/>
      <c r="AC152" s="66"/>
      <c r="AD152" s="2"/>
      <c r="AE152" s="2"/>
      <c r="AF152" s="2"/>
    </row>
    <row r="153" spans="1:32" ht="15.6">
      <c r="A153" s="43" t="s">
        <v>147</v>
      </c>
      <c r="B153" s="44"/>
      <c r="C153" s="44"/>
      <c r="D153" s="44"/>
      <c r="E153" s="44"/>
      <c r="F153" s="44"/>
      <c r="G153" s="44"/>
      <c r="H153" s="45"/>
      <c r="I153" s="46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7"/>
      <c r="AA153" s="48"/>
      <c r="AB153" s="49"/>
      <c r="AC153" s="49"/>
      <c r="AD153" s="2"/>
      <c r="AE153" s="2"/>
      <c r="AF153" s="2"/>
    </row>
    <row r="154" spans="1:32" ht="31.2">
      <c r="A154" s="50" t="s">
        <v>15</v>
      </c>
      <c r="B154" s="51" t="s">
        <v>16</v>
      </c>
      <c r="C154" s="47"/>
      <c r="D154" s="50" t="s">
        <v>17</v>
      </c>
      <c r="E154" s="50" t="s">
        <v>18</v>
      </c>
      <c r="F154" s="50" t="s">
        <v>19</v>
      </c>
      <c r="G154" s="50" t="s">
        <v>148</v>
      </c>
      <c r="H154" s="52"/>
      <c r="I154" s="53" t="s">
        <v>21</v>
      </c>
      <c r="J154" s="53" t="s">
        <v>22</v>
      </c>
      <c r="K154" s="53" t="s">
        <v>23</v>
      </c>
      <c r="L154" s="53" t="s">
        <v>17</v>
      </c>
      <c r="M154" s="53" t="s">
        <v>23</v>
      </c>
      <c r="N154" s="53" t="s">
        <v>17</v>
      </c>
      <c r="O154" s="53" t="s">
        <v>23</v>
      </c>
      <c r="P154" s="53" t="s">
        <v>17</v>
      </c>
      <c r="Q154" s="53" t="s">
        <v>23</v>
      </c>
      <c r="R154" s="53" t="s">
        <v>17</v>
      </c>
      <c r="S154" s="53" t="s">
        <v>23</v>
      </c>
      <c r="T154" s="53" t="s">
        <v>17</v>
      </c>
      <c r="U154" s="53" t="s">
        <v>23</v>
      </c>
      <c r="V154" s="53" t="s">
        <v>17</v>
      </c>
      <c r="W154" s="53" t="s">
        <v>23</v>
      </c>
      <c r="X154" s="53" t="s">
        <v>17</v>
      </c>
      <c r="Y154" s="53" t="s">
        <v>23</v>
      </c>
      <c r="Z154" s="53" t="s">
        <v>17</v>
      </c>
      <c r="AA154" s="51" t="s">
        <v>148</v>
      </c>
      <c r="AB154" s="44"/>
      <c r="AC154" s="47"/>
      <c r="AD154" s="2"/>
      <c r="AE154" s="2"/>
      <c r="AF154" s="2"/>
    </row>
    <row r="155" spans="1:32" ht="15.6" customHeight="1">
      <c r="A155" s="54" t="s">
        <v>149</v>
      </c>
      <c r="B155" s="55" t="s">
        <v>25</v>
      </c>
      <c r="C155" s="56"/>
      <c r="D155" s="57">
        <v>8.6</v>
      </c>
      <c r="E155" s="58">
        <v>0.4</v>
      </c>
      <c r="F155" s="59">
        <v>0.875</v>
      </c>
      <c r="G155" s="59">
        <v>0.125</v>
      </c>
      <c r="H155" s="60"/>
      <c r="I155" s="61" t="s">
        <v>25</v>
      </c>
      <c r="J155" s="62">
        <v>8.6</v>
      </c>
      <c r="K155" s="63"/>
      <c r="L155" s="6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5">
        <v>0.11874999999999999</v>
      </c>
      <c r="AB155" s="65">
        <v>0.125</v>
      </c>
      <c r="AC155" s="65">
        <v>0.13125000000000001</v>
      </c>
      <c r="AD155" s="2"/>
      <c r="AE155" s="2"/>
      <c r="AF155" s="2"/>
    </row>
    <row r="156" spans="1:32" ht="15.6">
      <c r="A156" s="66"/>
      <c r="B156" s="67"/>
      <c r="C156" s="68"/>
      <c r="D156" s="66"/>
      <c r="E156" s="66"/>
      <c r="F156" s="69"/>
      <c r="G156" s="69"/>
      <c r="H156" s="60"/>
      <c r="I156" s="61" t="s">
        <v>26</v>
      </c>
      <c r="J156" s="62">
        <v>7.6</v>
      </c>
      <c r="K156" s="63"/>
      <c r="L156" s="6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9"/>
      <c r="AB156" s="69"/>
      <c r="AC156" s="69"/>
      <c r="AD156" s="2"/>
      <c r="AE156" s="2"/>
      <c r="AF156" s="2"/>
    </row>
    <row r="157" spans="1:32" ht="31.2">
      <c r="A157" s="70" t="s">
        <v>150</v>
      </c>
      <c r="B157" s="71" t="b">
        <v>0</v>
      </c>
      <c r="C157" s="72" t="s">
        <v>33</v>
      </c>
      <c r="D157" s="73">
        <v>9</v>
      </c>
      <c r="E157" s="74">
        <v>0.3</v>
      </c>
      <c r="F157" s="69"/>
      <c r="G157" s="69"/>
      <c r="H157" s="60"/>
      <c r="I157" s="72" t="s">
        <v>33</v>
      </c>
      <c r="J157" s="75">
        <v>8.9</v>
      </c>
      <c r="K157" s="76" t="b">
        <v>1</v>
      </c>
      <c r="L157" s="73">
        <v>9.1999999999999993</v>
      </c>
      <c r="M157" s="76" t="b">
        <v>0</v>
      </c>
      <c r="N157" s="73">
        <v>7.6</v>
      </c>
      <c r="O157" s="76" t="b">
        <v>1</v>
      </c>
      <c r="P157" s="73">
        <v>9</v>
      </c>
      <c r="Q157" s="76" t="b">
        <v>0</v>
      </c>
      <c r="R157" s="73">
        <v>9</v>
      </c>
      <c r="S157" s="76" t="b">
        <v>1</v>
      </c>
      <c r="T157" s="73">
        <v>9</v>
      </c>
      <c r="U157" s="76" t="b">
        <v>1</v>
      </c>
      <c r="V157" s="73">
        <v>8.9</v>
      </c>
      <c r="W157" s="76" t="b">
        <v>0</v>
      </c>
      <c r="X157" s="73">
        <v>8.6</v>
      </c>
      <c r="Y157" s="76" t="b">
        <v>0</v>
      </c>
      <c r="Z157" s="73">
        <v>8.6</v>
      </c>
      <c r="AA157" s="69"/>
      <c r="AB157" s="69"/>
      <c r="AC157" s="69"/>
      <c r="AD157" s="2"/>
      <c r="AE157" s="2"/>
      <c r="AF157" s="2"/>
    </row>
    <row r="158" spans="1:32" ht="31.2">
      <c r="A158" s="69"/>
      <c r="B158" s="71" t="b">
        <v>1</v>
      </c>
      <c r="C158" s="72" t="s">
        <v>34</v>
      </c>
      <c r="D158" s="69"/>
      <c r="E158" s="69"/>
      <c r="F158" s="69"/>
      <c r="G158" s="69"/>
      <c r="H158" s="60"/>
      <c r="I158" s="72" t="s">
        <v>34</v>
      </c>
      <c r="J158" s="75">
        <v>8.6</v>
      </c>
      <c r="K158" s="77" t="b">
        <v>1</v>
      </c>
      <c r="L158" s="69"/>
      <c r="M158" s="77" t="b">
        <v>0</v>
      </c>
      <c r="N158" s="69"/>
      <c r="O158" s="77" t="b">
        <v>1</v>
      </c>
      <c r="P158" s="69"/>
      <c r="Q158" s="77" t="b">
        <v>1</v>
      </c>
      <c r="R158" s="69"/>
      <c r="S158" s="77" t="b">
        <v>0</v>
      </c>
      <c r="T158" s="69"/>
      <c r="U158" s="77" t="b">
        <v>0</v>
      </c>
      <c r="V158" s="69"/>
      <c r="W158" s="77" t="b">
        <v>1</v>
      </c>
      <c r="X158" s="69"/>
      <c r="Y158" s="77" t="b">
        <v>0</v>
      </c>
      <c r="Z158" s="69"/>
      <c r="AA158" s="69"/>
      <c r="AB158" s="69"/>
      <c r="AC158" s="69"/>
      <c r="AD158" s="2"/>
      <c r="AE158" s="2"/>
      <c r="AF158" s="2"/>
    </row>
    <row r="159" spans="1:32" ht="15.6">
      <c r="A159" s="66"/>
      <c r="B159" s="71" t="b">
        <v>1</v>
      </c>
      <c r="C159" s="72" t="s">
        <v>35</v>
      </c>
      <c r="D159" s="66"/>
      <c r="E159" s="66"/>
      <c r="F159" s="69"/>
      <c r="G159" s="69"/>
      <c r="H159" s="60"/>
      <c r="I159" s="72" t="s">
        <v>35</v>
      </c>
      <c r="J159" s="75">
        <v>8.6</v>
      </c>
      <c r="K159" s="76" t="b">
        <v>1</v>
      </c>
      <c r="L159" s="66"/>
      <c r="M159" s="76" t="b">
        <v>0</v>
      </c>
      <c r="N159" s="66"/>
      <c r="O159" s="76" t="b">
        <v>0</v>
      </c>
      <c r="P159" s="66"/>
      <c r="Q159" s="76" t="b">
        <v>1</v>
      </c>
      <c r="R159" s="66"/>
      <c r="S159" s="76" t="b">
        <v>1</v>
      </c>
      <c r="T159" s="66"/>
      <c r="U159" s="76" t="b">
        <v>0</v>
      </c>
      <c r="V159" s="66"/>
      <c r="W159" s="76" t="b">
        <v>0</v>
      </c>
      <c r="X159" s="66"/>
      <c r="Y159" s="76" t="b">
        <v>1</v>
      </c>
      <c r="Z159" s="66"/>
      <c r="AA159" s="69"/>
      <c r="AB159" s="69"/>
      <c r="AC159" s="69"/>
      <c r="AD159" s="2"/>
      <c r="AE159" s="2"/>
      <c r="AF159" s="2"/>
    </row>
    <row r="160" spans="1:32" ht="15.6" customHeight="1">
      <c r="A160" s="54" t="s">
        <v>151</v>
      </c>
      <c r="B160" s="55" t="s">
        <v>37</v>
      </c>
      <c r="C160" s="56"/>
      <c r="D160" s="57">
        <v>8.6999999999999993</v>
      </c>
      <c r="E160" s="58">
        <v>0.3</v>
      </c>
      <c r="F160" s="69"/>
      <c r="G160" s="69"/>
      <c r="H160" s="60"/>
      <c r="I160" s="61" t="s">
        <v>37</v>
      </c>
      <c r="J160" s="62">
        <v>8.6999999999999993</v>
      </c>
      <c r="K160" s="63"/>
      <c r="L160" s="6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9"/>
      <c r="AB160" s="69"/>
      <c r="AC160" s="69"/>
      <c r="AD160" s="2"/>
      <c r="AE160" s="2"/>
      <c r="AF160" s="2"/>
    </row>
    <row r="161" spans="1:32" ht="15.6">
      <c r="A161" s="66"/>
      <c r="B161" s="67"/>
      <c r="C161" s="68"/>
      <c r="D161" s="66"/>
      <c r="E161" s="66"/>
      <c r="F161" s="66"/>
      <c r="G161" s="66"/>
      <c r="H161" s="60"/>
      <c r="I161" s="61" t="s">
        <v>38</v>
      </c>
      <c r="J161" s="62">
        <v>7.9</v>
      </c>
      <c r="K161" s="63"/>
      <c r="L161" s="6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6"/>
      <c r="AB161" s="66"/>
      <c r="AC161" s="66"/>
      <c r="AD161" s="2"/>
      <c r="AE161" s="2"/>
      <c r="AF161" s="2"/>
    </row>
    <row r="162" spans="1:32" ht="15.6">
      <c r="A162" s="43" t="s">
        <v>152</v>
      </c>
      <c r="B162" s="44"/>
      <c r="C162" s="44"/>
      <c r="D162" s="44"/>
      <c r="E162" s="44"/>
      <c r="F162" s="44"/>
      <c r="G162" s="44"/>
      <c r="H162" s="45"/>
      <c r="I162" s="46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7"/>
      <c r="AA162" s="48"/>
      <c r="AB162" s="49"/>
      <c r="AC162" s="49"/>
      <c r="AD162" s="2"/>
      <c r="AE162" s="2"/>
      <c r="AF162" s="2"/>
    </row>
    <row r="163" spans="1:32" ht="31.2">
      <c r="A163" s="50" t="s">
        <v>15</v>
      </c>
      <c r="B163" s="51" t="s">
        <v>16</v>
      </c>
      <c r="C163" s="47"/>
      <c r="D163" s="50" t="s">
        <v>17</v>
      </c>
      <c r="E163" s="50" t="s">
        <v>18</v>
      </c>
      <c r="F163" s="50" t="s">
        <v>40</v>
      </c>
      <c r="G163" s="50" t="s">
        <v>153</v>
      </c>
      <c r="H163" s="52"/>
      <c r="I163" s="53" t="s">
        <v>21</v>
      </c>
      <c r="J163" s="53" t="s">
        <v>22</v>
      </c>
      <c r="K163" s="53" t="s">
        <v>23</v>
      </c>
      <c r="L163" s="53" t="s">
        <v>17</v>
      </c>
      <c r="M163" s="53" t="s">
        <v>23</v>
      </c>
      <c r="N163" s="53" t="s">
        <v>17</v>
      </c>
      <c r="O163" s="53" t="s">
        <v>23</v>
      </c>
      <c r="P163" s="53" t="s">
        <v>17</v>
      </c>
      <c r="Q163" s="53" t="s">
        <v>23</v>
      </c>
      <c r="R163" s="53" t="s">
        <v>17</v>
      </c>
      <c r="S163" s="53" t="s">
        <v>23</v>
      </c>
      <c r="T163" s="53" t="s">
        <v>17</v>
      </c>
      <c r="U163" s="53" t="s">
        <v>23</v>
      </c>
      <c r="V163" s="53" t="s">
        <v>17</v>
      </c>
      <c r="W163" s="53" t="s">
        <v>23</v>
      </c>
      <c r="X163" s="53" t="s">
        <v>17</v>
      </c>
      <c r="Y163" s="53" t="s">
        <v>23</v>
      </c>
      <c r="Z163" s="53" t="s">
        <v>17</v>
      </c>
      <c r="AA163" s="51" t="s">
        <v>153</v>
      </c>
      <c r="AB163" s="44"/>
      <c r="AC163" s="47"/>
      <c r="AD163" s="2"/>
      <c r="AE163" s="2"/>
      <c r="AF163" s="2"/>
    </row>
    <row r="164" spans="1:32" ht="15.6">
      <c r="A164" s="70" t="s">
        <v>154</v>
      </c>
      <c r="B164" s="71" t="b">
        <v>1</v>
      </c>
      <c r="C164" s="72" t="s">
        <v>43</v>
      </c>
      <c r="D164" s="73">
        <v>9.1999999999999993</v>
      </c>
      <c r="E164" s="74">
        <v>0.6</v>
      </c>
      <c r="F164" s="59">
        <v>0.89599999999999902</v>
      </c>
      <c r="G164" s="59">
        <v>0.104</v>
      </c>
      <c r="H164" s="60"/>
      <c r="I164" s="72" t="s">
        <v>43</v>
      </c>
      <c r="J164" s="75">
        <v>8.6</v>
      </c>
      <c r="K164" s="76" t="b">
        <v>1</v>
      </c>
      <c r="L164" s="73">
        <v>9.1999999999999993</v>
      </c>
      <c r="M164" s="76" t="b">
        <v>0</v>
      </c>
      <c r="N164" s="73">
        <v>7.8</v>
      </c>
      <c r="O164" s="76" t="b">
        <v>1</v>
      </c>
      <c r="P164" s="73">
        <v>9</v>
      </c>
      <c r="Q164" s="76" t="b">
        <v>0</v>
      </c>
      <c r="R164" s="73">
        <v>9</v>
      </c>
      <c r="S164" s="76" t="b">
        <v>1</v>
      </c>
      <c r="T164" s="73">
        <v>9</v>
      </c>
      <c r="U164" s="76" t="b">
        <v>1</v>
      </c>
      <c r="V164" s="73">
        <v>8.6</v>
      </c>
      <c r="W164" s="76" t="b">
        <v>0</v>
      </c>
      <c r="X164" s="73">
        <v>8.6</v>
      </c>
      <c r="Y164" s="76" t="b">
        <v>0</v>
      </c>
      <c r="Z164" s="73">
        <v>8.5</v>
      </c>
      <c r="AA164" s="65">
        <v>9.8799999999999999E-2</v>
      </c>
      <c r="AB164" s="65">
        <v>0.104</v>
      </c>
      <c r="AC164" s="65">
        <v>0.10920000000000001</v>
      </c>
      <c r="AD164" s="2"/>
      <c r="AE164" s="2"/>
      <c r="AF164" s="2"/>
    </row>
    <row r="165" spans="1:32" ht="15.6">
      <c r="A165" s="69"/>
      <c r="B165" s="71" t="b">
        <v>1</v>
      </c>
      <c r="C165" s="72" t="s">
        <v>44</v>
      </c>
      <c r="D165" s="69"/>
      <c r="E165" s="69"/>
      <c r="F165" s="69"/>
      <c r="G165" s="69"/>
      <c r="H165" s="60"/>
      <c r="I165" s="72" t="s">
        <v>44</v>
      </c>
      <c r="J165" s="75">
        <v>8.6</v>
      </c>
      <c r="K165" s="77" t="b">
        <v>1</v>
      </c>
      <c r="L165" s="69"/>
      <c r="M165" s="77" t="b">
        <v>0</v>
      </c>
      <c r="N165" s="69"/>
      <c r="O165" s="77" t="b">
        <v>1</v>
      </c>
      <c r="P165" s="69"/>
      <c r="Q165" s="77" t="b">
        <v>1</v>
      </c>
      <c r="R165" s="69"/>
      <c r="S165" s="77" t="b">
        <v>0</v>
      </c>
      <c r="T165" s="69"/>
      <c r="U165" s="77" t="b">
        <v>0</v>
      </c>
      <c r="V165" s="69"/>
      <c r="W165" s="77" t="b">
        <v>1</v>
      </c>
      <c r="X165" s="69"/>
      <c r="Y165" s="77" t="b">
        <v>0</v>
      </c>
      <c r="Z165" s="69"/>
      <c r="AA165" s="69"/>
      <c r="AB165" s="69"/>
      <c r="AC165" s="69"/>
      <c r="AD165" s="2"/>
      <c r="AE165" s="2"/>
      <c r="AF165" s="2"/>
    </row>
    <row r="166" spans="1:32" ht="15.6">
      <c r="A166" s="66"/>
      <c r="B166" s="71" t="b">
        <v>1</v>
      </c>
      <c r="C166" s="72" t="s">
        <v>45</v>
      </c>
      <c r="D166" s="66"/>
      <c r="E166" s="66"/>
      <c r="F166" s="69"/>
      <c r="G166" s="69"/>
      <c r="H166" s="60"/>
      <c r="I166" s="72" t="s">
        <v>45</v>
      </c>
      <c r="J166" s="75">
        <v>8.5</v>
      </c>
      <c r="K166" s="76" t="b">
        <v>1</v>
      </c>
      <c r="L166" s="66"/>
      <c r="M166" s="76" t="b">
        <v>0</v>
      </c>
      <c r="N166" s="66"/>
      <c r="O166" s="76" t="b">
        <v>0</v>
      </c>
      <c r="P166" s="66"/>
      <c r="Q166" s="76" t="b">
        <v>1</v>
      </c>
      <c r="R166" s="66"/>
      <c r="S166" s="76" t="b">
        <v>1</v>
      </c>
      <c r="T166" s="66"/>
      <c r="U166" s="76" t="b">
        <v>0</v>
      </c>
      <c r="V166" s="66"/>
      <c r="W166" s="76" t="b">
        <v>0</v>
      </c>
      <c r="X166" s="66"/>
      <c r="Y166" s="76" t="b">
        <v>1</v>
      </c>
      <c r="Z166" s="66"/>
      <c r="AA166" s="69"/>
      <c r="AB166" s="69"/>
      <c r="AC166" s="69"/>
      <c r="AD166" s="2"/>
      <c r="AE166" s="2"/>
      <c r="AF166" s="2"/>
    </row>
    <row r="167" spans="1:32" ht="15.6" customHeight="1">
      <c r="A167" s="54" t="s">
        <v>155</v>
      </c>
      <c r="B167" s="55" t="s">
        <v>156</v>
      </c>
      <c r="C167" s="56"/>
      <c r="D167" s="57">
        <v>8.6</v>
      </c>
      <c r="E167" s="58">
        <v>0.4</v>
      </c>
      <c r="F167" s="69"/>
      <c r="G167" s="69"/>
      <c r="H167" s="60"/>
      <c r="I167" s="61" t="s">
        <v>157</v>
      </c>
      <c r="J167" s="62">
        <v>8.9</v>
      </c>
      <c r="K167" s="63"/>
      <c r="L167" s="64"/>
      <c r="M167" s="63"/>
      <c r="N167" s="64"/>
      <c r="O167" s="63"/>
      <c r="P167" s="64"/>
      <c r="Q167" s="63"/>
      <c r="R167" s="64"/>
      <c r="S167" s="63"/>
      <c r="T167" s="64"/>
      <c r="U167" s="63"/>
      <c r="V167" s="64"/>
      <c r="W167" s="63"/>
      <c r="X167" s="64"/>
      <c r="Y167" s="63"/>
      <c r="Z167" s="64"/>
      <c r="AA167" s="69"/>
      <c r="AB167" s="69"/>
      <c r="AC167" s="69"/>
      <c r="AD167" s="2"/>
      <c r="AE167" s="2"/>
      <c r="AF167" s="2"/>
    </row>
    <row r="168" spans="1:32" ht="15.6">
      <c r="A168" s="69"/>
      <c r="B168" s="79"/>
      <c r="C168" s="80"/>
      <c r="D168" s="69"/>
      <c r="E168" s="69"/>
      <c r="F168" s="69"/>
      <c r="G168" s="69"/>
      <c r="H168" s="60"/>
      <c r="I168" s="61" t="s">
        <v>156</v>
      </c>
      <c r="J168" s="62">
        <v>8.6</v>
      </c>
      <c r="K168" s="63"/>
      <c r="L168" s="64"/>
      <c r="M168" s="63"/>
      <c r="N168" s="64"/>
      <c r="O168" s="63"/>
      <c r="P168" s="64"/>
      <c r="Q168" s="63"/>
      <c r="R168" s="64"/>
      <c r="S168" s="63"/>
      <c r="T168" s="64"/>
      <c r="U168" s="63"/>
      <c r="V168" s="64"/>
      <c r="W168" s="63"/>
      <c r="X168" s="64"/>
      <c r="Y168" s="63"/>
      <c r="Z168" s="64"/>
      <c r="AA168" s="69"/>
      <c r="AB168" s="69"/>
      <c r="AC168" s="69"/>
      <c r="AD168" s="2"/>
      <c r="AE168" s="2"/>
      <c r="AF168" s="2"/>
    </row>
    <row r="169" spans="1:32" ht="15.6">
      <c r="A169" s="66"/>
      <c r="B169" s="67"/>
      <c r="C169" s="68"/>
      <c r="D169" s="66"/>
      <c r="E169" s="66"/>
      <c r="F169" s="66"/>
      <c r="G169" s="66"/>
      <c r="H169" s="60"/>
      <c r="I169" s="61" t="s">
        <v>158</v>
      </c>
      <c r="J169" s="62">
        <v>7.8</v>
      </c>
      <c r="K169" s="63"/>
      <c r="L169" s="64"/>
      <c r="M169" s="63"/>
      <c r="N169" s="64"/>
      <c r="O169" s="63"/>
      <c r="P169" s="64"/>
      <c r="Q169" s="63"/>
      <c r="R169" s="64"/>
      <c r="S169" s="63"/>
      <c r="T169" s="64"/>
      <c r="U169" s="63"/>
      <c r="V169" s="64"/>
      <c r="W169" s="63"/>
      <c r="X169" s="64"/>
      <c r="Y169" s="63"/>
      <c r="Z169" s="64"/>
      <c r="AA169" s="66"/>
      <c r="AB169" s="66"/>
      <c r="AC169" s="66"/>
      <c r="AD169" s="2"/>
      <c r="AE169" s="2"/>
      <c r="AF169" s="2"/>
    </row>
    <row r="170" spans="1:32" ht="15.6">
      <c r="A170" s="43" t="s">
        <v>159</v>
      </c>
      <c r="B170" s="44"/>
      <c r="C170" s="44"/>
      <c r="D170" s="44"/>
      <c r="E170" s="44"/>
      <c r="F170" s="44"/>
      <c r="G170" s="44"/>
      <c r="H170" s="45"/>
      <c r="I170" s="46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7"/>
      <c r="AA170" s="48"/>
      <c r="AB170" s="49"/>
      <c r="AC170" s="49"/>
      <c r="AD170" s="2"/>
      <c r="AE170" s="2"/>
      <c r="AF170" s="2"/>
    </row>
    <row r="171" spans="1:32" ht="31.2">
      <c r="A171" s="50" t="s">
        <v>15</v>
      </c>
      <c r="B171" s="51" t="s">
        <v>16</v>
      </c>
      <c r="C171" s="47"/>
      <c r="D171" s="50" t="s">
        <v>17</v>
      </c>
      <c r="E171" s="50" t="s">
        <v>18</v>
      </c>
      <c r="F171" s="50" t="s">
        <v>40</v>
      </c>
      <c r="G171" s="50" t="s">
        <v>160</v>
      </c>
      <c r="H171" s="52"/>
      <c r="I171" s="53" t="s">
        <v>21</v>
      </c>
      <c r="J171" s="53" t="s">
        <v>22</v>
      </c>
      <c r="K171" s="53" t="s">
        <v>23</v>
      </c>
      <c r="L171" s="53" t="s">
        <v>17</v>
      </c>
      <c r="M171" s="53" t="s">
        <v>23</v>
      </c>
      <c r="N171" s="53" t="s">
        <v>17</v>
      </c>
      <c r="O171" s="53" t="s">
        <v>23</v>
      </c>
      <c r="P171" s="53" t="s">
        <v>17</v>
      </c>
      <c r="Q171" s="53" t="s">
        <v>23</v>
      </c>
      <c r="R171" s="53" t="s">
        <v>17</v>
      </c>
      <c r="S171" s="53" t="s">
        <v>23</v>
      </c>
      <c r="T171" s="53" t="s">
        <v>17</v>
      </c>
      <c r="U171" s="53" t="s">
        <v>23</v>
      </c>
      <c r="V171" s="53" t="s">
        <v>17</v>
      </c>
      <c r="W171" s="53" t="s">
        <v>23</v>
      </c>
      <c r="X171" s="53" t="s">
        <v>17</v>
      </c>
      <c r="Y171" s="53" t="s">
        <v>23</v>
      </c>
      <c r="Z171" s="53" t="s">
        <v>17</v>
      </c>
      <c r="AA171" s="51" t="s">
        <v>160</v>
      </c>
      <c r="AB171" s="44"/>
      <c r="AC171" s="47"/>
      <c r="AD171" s="2"/>
      <c r="AE171" s="2"/>
      <c r="AF171" s="2"/>
    </row>
    <row r="172" spans="1:32" ht="15.6">
      <c r="A172" s="70" t="s">
        <v>161</v>
      </c>
      <c r="B172" s="71" t="b">
        <v>0</v>
      </c>
      <c r="C172" s="72" t="s">
        <v>162</v>
      </c>
      <c r="D172" s="73">
        <v>9</v>
      </c>
      <c r="E172" s="74">
        <v>0.6</v>
      </c>
      <c r="F172" s="59">
        <v>0.88400000000000001</v>
      </c>
      <c r="G172" s="59">
        <v>0.11599999999999901</v>
      </c>
      <c r="H172" s="60"/>
      <c r="I172" s="72" t="s">
        <v>162</v>
      </c>
      <c r="J172" s="75">
        <v>8.6</v>
      </c>
      <c r="K172" s="76" t="b">
        <v>1</v>
      </c>
      <c r="L172" s="73">
        <v>9.1999999999999993</v>
      </c>
      <c r="M172" s="76" t="b">
        <v>0</v>
      </c>
      <c r="N172" s="73">
        <v>7.6</v>
      </c>
      <c r="O172" s="76" t="b">
        <v>1</v>
      </c>
      <c r="P172" s="73">
        <v>9</v>
      </c>
      <c r="Q172" s="76" t="b">
        <v>0</v>
      </c>
      <c r="R172" s="73">
        <v>9</v>
      </c>
      <c r="S172" s="76" t="b">
        <v>1</v>
      </c>
      <c r="T172" s="73">
        <v>9</v>
      </c>
      <c r="U172" s="76" t="b">
        <v>1</v>
      </c>
      <c r="V172" s="73">
        <v>8.6</v>
      </c>
      <c r="W172" s="76" t="b">
        <v>0</v>
      </c>
      <c r="X172" s="73">
        <v>8.6</v>
      </c>
      <c r="Y172" s="76" t="b">
        <v>0</v>
      </c>
      <c r="Z172" s="73">
        <v>8.6</v>
      </c>
      <c r="AA172" s="65">
        <v>0.11019999999999899</v>
      </c>
      <c r="AB172" s="65">
        <v>0.11599999999999901</v>
      </c>
      <c r="AC172" s="65">
        <v>0.12179999999999901</v>
      </c>
      <c r="AD172" s="2"/>
      <c r="AE172" s="2"/>
      <c r="AF172" s="2"/>
    </row>
    <row r="173" spans="1:32" ht="15.6">
      <c r="A173" s="69"/>
      <c r="B173" s="71" t="b">
        <v>1</v>
      </c>
      <c r="C173" s="72" t="s">
        <v>43</v>
      </c>
      <c r="D173" s="69"/>
      <c r="E173" s="69"/>
      <c r="F173" s="69"/>
      <c r="G173" s="69"/>
      <c r="H173" s="60"/>
      <c r="I173" s="72" t="s">
        <v>43</v>
      </c>
      <c r="J173" s="75">
        <v>8.6</v>
      </c>
      <c r="K173" s="77" t="b">
        <v>1</v>
      </c>
      <c r="L173" s="69"/>
      <c r="M173" s="77" t="b">
        <v>0</v>
      </c>
      <c r="N173" s="69"/>
      <c r="O173" s="77" t="b">
        <v>1</v>
      </c>
      <c r="P173" s="69"/>
      <c r="Q173" s="77" t="b">
        <v>1</v>
      </c>
      <c r="R173" s="69"/>
      <c r="S173" s="77" t="b">
        <v>0</v>
      </c>
      <c r="T173" s="69"/>
      <c r="U173" s="77" t="b">
        <v>0</v>
      </c>
      <c r="V173" s="69"/>
      <c r="W173" s="77" t="b">
        <v>1</v>
      </c>
      <c r="X173" s="69"/>
      <c r="Y173" s="77" t="b">
        <v>0</v>
      </c>
      <c r="Z173" s="69"/>
      <c r="AA173" s="69"/>
      <c r="AB173" s="69"/>
      <c r="AC173" s="69"/>
      <c r="AD173" s="2"/>
      <c r="AE173" s="2"/>
      <c r="AF173" s="2"/>
    </row>
    <row r="174" spans="1:32" ht="15.6">
      <c r="A174" s="66"/>
      <c r="B174" s="71" t="b">
        <v>1</v>
      </c>
      <c r="C174" s="72" t="s">
        <v>44</v>
      </c>
      <c r="D174" s="66"/>
      <c r="E174" s="66"/>
      <c r="F174" s="69"/>
      <c r="G174" s="69"/>
      <c r="H174" s="60"/>
      <c r="I174" s="72" t="s">
        <v>44</v>
      </c>
      <c r="J174" s="75">
        <v>8.6</v>
      </c>
      <c r="K174" s="76" t="b">
        <v>1</v>
      </c>
      <c r="L174" s="66"/>
      <c r="M174" s="76" t="b">
        <v>0</v>
      </c>
      <c r="N174" s="66"/>
      <c r="O174" s="76" t="b">
        <v>0</v>
      </c>
      <c r="P174" s="66"/>
      <c r="Q174" s="76" t="b">
        <v>1</v>
      </c>
      <c r="R174" s="66"/>
      <c r="S174" s="76" t="b">
        <v>1</v>
      </c>
      <c r="T174" s="66"/>
      <c r="U174" s="76" t="b">
        <v>0</v>
      </c>
      <c r="V174" s="66"/>
      <c r="W174" s="76" t="b">
        <v>0</v>
      </c>
      <c r="X174" s="66"/>
      <c r="Y174" s="76" t="b">
        <v>1</v>
      </c>
      <c r="Z174" s="66"/>
      <c r="AA174" s="69"/>
      <c r="AB174" s="69"/>
      <c r="AC174" s="69"/>
      <c r="AD174" s="2"/>
      <c r="AE174" s="2"/>
      <c r="AF174" s="2"/>
    </row>
    <row r="175" spans="1:32" ht="15.6" customHeight="1">
      <c r="A175" s="54" t="s">
        <v>163</v>
      </c>
      <c r="B175" s="55" t="s">
        <v>164</v>
      </c>
      <c r="C175" s="56"/>
      <c r="D175" s="57">
        <v>8.6</v>
      </c>
      <c r="E175" s="58">
        <v>0.4</v>
      </c>
      <c r="F175" s="69"/>
      <c r="G175" s="69"/>
      <c r="H175" s="60"/>
      <c r="I175" s="61" t="s">
        <v>165</v>
      </c>
      <c r="J175" s="62">
        <v>8.9</v>
      </c>
      <c r="K175" s="63"/>
      <c r="L175" s="64"/>
      <c r="M175" s="63"/>
      <c r="N175" s="64"/>
      <c r="O175" s="63"/>
      <c r="P175" s="64"/>
      <c r="Q175" s="63"/>
      <c r="R175" s="64"/>
      <c r="S175" s="63"/>
      <c r="T175" s="64"/>
      <c r="U175" s="63"/>
      <c r="V175" s="64"/>
      <c r="W175" s="63"/>
      <c r="X175" s="64"/>
      <c r="Y175" s="63"/>
      <c r="Z175" s="64"/>
      <c r="AA175" s="69"/>
      <c r="AB175" s="69"/>
      <c r="AC175" s="69"/>
      <c r="AD175" s="2"/>
      <c r="AE175" s="2"/>
      <c r="AF175" s="2"/>
    </row>
    <row r="176" spans="1:32" ht="15.6">
      <c r="A176" s="69"/>
      <c r="B176" s="79"/>
      <c r="C176" s="80"/>
      <c r="D176" s="69"/>
      <c r="E176" s="69"/>
      <c r="F176" s="69"/>
      <c r="G176" s="69"/>
      <c r="H176" s="60"/>
      <c r="I176" s="61" t="s">
        <v>164</v>
      </c>
      <c r="J176" s="62">
        <v>8.6</v>
      </c>
      <c r="K176" s="63"/>
      <c r="L176" s="64"/>
      <c r="M176" s="63"/>
      <c r="N176" s="64"/>
      <c r="O176" s="63"/>
      <c r="P176" s="64"/>
      <c r="Q176" s="63"/>
      <c r="R176" s="64"/>
      <c r="S176" s="63"/>
      <c r="T176" s="64"/>
      <c r="U176" s="63"/>
      <c r="V176" s="64"/>
      <c r="W176" s="63"/>
      <c r="X176" s="64"/>
      <c r="Y176" s="63"/>
      <c r="Z176" s="64"/>
      <c r="AA176" s="69"/>
      <c r="AB176" s="69"/>
      <c r="AC176" s="69"/>
      <c r="AD176" s="2"/>
      <c r="AE176" s="2"/>
      <c r="AF176" s="2"/>
    </row>
    <row r="177" spans="1:32" ht="15.6">
      <c r="A177" s="66"/>
      <c r="B177" s="67"/>
      <c r="C177" s="68"/>
      <c r="D177" s="66"/>
      <c r="E177" s="66"/>
      <c r="F177" s="66"/>
      <c r="G177" s="66"/>
      <c r="H177" s="60"/>
      <c r="I177" s="61" t="s">
        <v>166</v>
      </c>
      <c r="J177" s="62">
        <v>7.8</v>
      </c>
      <c r="K177" s="63"/>
      <c r="L177" s="64"/>
      <c r="M177" s="63"/>
      <c r="N177" s="64"/>
      <c r="O177" s="63"/>
      <c r="P177" s="64"/>
      <c r="Q177" s="63"/>
      <c r="R177" s="64"/>
      <c r="S177" s="63"/>
      <c r="T177" s="64"/>
      <c r="U177" s="63"/>
      <c r="V177" s="64"/>
      <c r="W177" s="63"/>
      <c r="X177" s="64"/>
      <c r="Y177" s="63"/>
      <c r="Z177" s="64"/>
      <c r="AA177" s="66"/>
      <c r="AB177" s="66"/>
      <c r="AC177" s="66"/>
      <c r="AD177" s="2"/>
      <c r="AE177" s="2"/>
      <c r="AF177" s="2"/>
    </row>
    <row r="178" spans="1:32" ht="15.6">
      <c r="A178" s="43" t="s">
        <v>167</v>
      </c>
      <c r="B178" s="44"/>
      <c r="C178" s="44"/>
      <c r="D178" s="44"/>
      <c r="E178" s="44"/>
      <c r="F178" s="44"/>
      <c r="G178" s="44"/>
      <c r="H178" s="45"/>
      <c r="I178" s="46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7"/>
      <c r="AA178" s="48"/>
      <c r="AB178" s="49"/>
      <c r="AC178" s="49"/>
      <c r="AD178" s="2"/>
      <c r="AE178" s="2"/>
      <c r="AF178" s="2"/>
    </row>
    <row r="179" spans="1:32" ht="31.2">
      <c r="A179" s="50" t="s">
        <v>15</v>
      </c>
      <c r="B179" s="51" t="s">
        <v>16</v>
      </c>
      <c r="C179" s="47"/>
      <c r="D179" s="50" t="s">
        <v>17</v>
      </c>
      <c r="E179" s="50" t="s">
        <v>18</v>
      </c>
      <c r="F179" s="50" t="s">
        <v>40</v>
      </c>
      <c r="G179" s="50" t="s">
        <v>168</v>
      </c>
      <c r="H179" s="52"/>
      <c r="I179" s="53" t="s">
        <v>21</v>
      </c>
      <c r="J179" s="53" t="s">
        <v>22</v>
      </c>
      <c r="K179" s="53" t="s">
        <v>23</v>
      </c>
      <c r="L179" s="53" t="s">
        <v>17</v>
      </c>
      <c r="M179" s="53" t="s">
        <v>23</v>
      </c>
      <c r="N179" s="53" t="s">
        <v>17</v>
      </c>
      <c r="O179" s="53" t="s">
        <v>23</v>
      </c>
      <c r="P179" s="53" t="s">
        <v>17</v>
      </c>
      <c r="Q179" s="53" t="s">
        <v>23</v>
      </c>
      <c r="R179" s="53" t="s">
        <v>17</v>
      </c>
      <c r="S179" s="53" t="s">
        <v>23</v>
      </c>
      <c r="T179" s="53" t="s">
        <v>17</v>
      </c>
      <c r="U179" s="53" t="s">
        <v>23</v>
      </c>
      <c r="V179" s="53" t="s">
        <v>17</v>
      </c>
      <c r="W179" s="53" t="s">
        <v>23</v>
      </c>
      <c r="X179" s="53" t="s">
        <v>17</v>
      </c>
      <c r="Y179" s="53" t="s">
        <v>23</v>
      </c>
      <c r="Z179" s="53" t="s">
        <v>17</v>
      </c>
      <c r="AA179" s="51" t="s">
        <v>168</v>
      </c>
      <c r="AB179" s="44"/>
      <c r="AC179" s="47"/>
      <c r="AD179" s="2"/>
      <c r="AE179" s="2"/>
      <c r="AF179" s="2"/>
    </row>
    <row r="180" spans="1:32" ht="15.6">
      <c r="A180" s="70" t="s">
        <v>169</v>
      </c>
      <c r="B180" s="71" t="b">
        <v>1</v>
      </c>
      <c r="C180" s="72" t="s">
        <v>170</v>
      </c>
      <c r="D180" s="73">
        <v>9</v>
      </c>
      <c r="E180" s="74">
        <v>0.6</v>
      </c>
      <c r="F180" s="59">
        <v>0.86</v>
      </c>
      <c r="G180" s="59">
        <v>0.14000000000000001</v>
      </c>
      <c r="H180" s="60"/>
      <c r="I180" s="72" t="s">
        <v>170</v>
      </c>
      <c r="J180" s="75">
        <v>8.5</v>
      </c>
      <c r="K180" s="76" t="b">
        <v>1</v>
      </c>
      <c r="L180" s="73">
        <v>9.1999999999999993</v>
      </c>
      <c r="M180" s="76" t="b">
        <v>0</v>
      </c>
      <c r="N180" s="73">
        <v>7.6</v>
      </c>
      <c r="O180" s="76" t="b">
        <v>1</v>
      </c>
      <c r="P180" s="73">
        <v>9</v>
      </c>
      <c r="Q180" s="76" t="b">
        <v>0</v>
      </c>
      <c r="R180" s="73">
        <v>9</v>
      </c>
      <c r="S180" s="76" t="b">
        <v>1</v>
      </c>
      <c r="T180" s="73">
        <v>9</v>
      </c>
      <c r="U180" s="76" t="b">
        <v>1</v>
      </c>
      <c r="V180" s="73">
        <v>8.5</v>
      </c>
      <c r="W180" s="76" t="b">
        <v>0</v>
      </c>
      <c r="X180" s="73">
        <v>8.5</v>
      </c>
      <c r="Y180" s="76" t="b">
        <v>0</v>
      </c>
      <c r="Z180" s="73">
        <v>8.6999999999999993</v>
      </c>
      <c r="AA180" s="65">
        <v>0.13300000000000001</v>
      </c>
      <c r="AB180" s="65">
        <v>0.14000000000000001</v>
      </c>
      <c r="AC180" s="65">
        <v>0.14699999999999999</v>
      </c>
      <c r="AD180" s="2"/>
      <c r="AE180" s="2"/>
      <c r="AF180" s="2"/>
    </row>
    <row r="181" spans="1:32" ht="15.6">
      <c r="A181" s="69"/>
      <c r="B181" s="71" t="b">
        <v>1</v>
      </c>
      <c r="C181" s="72" t="s">
        <v>171</v>
      </c>
      <c r="D181" s="69"/>
      <c r="E181" s="69"/>
      <c r="F181" s="69"/>
      <c r="G181" s="69"/>
      <c r="H181" s="60"/>
      <c r="I181" s="72" t="s">
        <v>171</v>
      </c>
      <c r="J181" s="75">
        <v>8.5</v>
      </c>
      <c r="K181" s="77" t="b">
        <v>1</v>
      </c>
      <c r="L181" s="69"/>
      <c r="M181" s="77" t="b">
        <v>0</v>
      </c>
      <c r="N181" s="69"/>
      <c r="O181" s="77" t="b">
        <v>1</v>
      </c>
      <c r="P181" s="69"/>
      <c r="Q181" s="77" t="b">
        <v>1</v>
      </c>
      <c r="R181" s="69"/>
      <c r="S181" s="77" t="b">
        <v>0</v>
      </c>
      <c r="T181" s="69"/>
      <c r="U181" s="77" t="b">
        <v>0</v>
      </c>
      <c r="V181" s="69"/>
      <c r="W181" s="77" t="b">
        <v>1</v>
      </c>
      <c r="X181" s="69"/>
      <c r="Y181" s="77" t="b">
        <v>0</v>
      </c>
      <c r="Z181" s="69"/>
      <c r="AA181" s="69"/>
      <c r="AB181" s="69"/>
      <c r="AC181" s="69"/>
      <c r="AD181" s="2"/>
      <c r="AE181" s="2"/>
      <c r="AF181" s="2"/>
    </row>
    <row r="182" spans="1:32" ht="15.6">
      <c r="A182" s="66"/>
      <c r="B182" s="71" t="b">
        <v>0</v>
      </c>
      <c r="C182" s="72" t="s">
        <v>172</v>
      </c>
      <c r="D182" s="66"/>
      <c r="E182" s="66"/>
      <c r="F182" s="69"/>
      <c r="G182" s="69"/>
      <c r="H182" s="60"/>
      <c r="I182" s="72" t="s">
        <v>172</v>
      </c>
      <c r="J182" s="75">
        <v>8.6999999999999993</v>
      </c>
      <c r="K182" s="76" t="b">
        <v>1</v>
      </c>
      <c r="L182" s="66"/>
      <c r="M182" s="76" t="b">
        <v>0</v>
      </c>
      <c r="N182" s="66"/>
      <c r="O182" s="76" t="b">
        <v>0</v>
      </c>
      <c r="P182" s="66"/>
      <c r="Q182" s="76" t="b">
        <v>1</v>
      </c>
      <c r="R182" s="66"/>
      <c r="S182" s="76" t="b">
        <v>1</v>
      </c>
      <c r="T182" s="66"/>
      <c r="U182" s="76" t="b">
        <v>0</v>
      </c>
      <c r="V182" s="66"/>
      <c r="W182" s="76" t="b">
        <v>0</v>
      </c>
      <c r="X182" s="66"/>
      <c r="Y182" s="76" t="b">
        <v>1</v>
      </c>
      <c r="Z182" s="66"/>
      <c r="AA182" s="69"/>
      <c r="AB182" s="69"/>
      <c r="AC182" s="69"/>
      <c r="AD182" s="2"/>
      <c r="AE182" s="2"/>
      <c r="AF182" s="2"/>
    </row>
    <row r="183" spans="1:32" ht="15.6" customHeight="1">
      <c r="A183" s="54" t="s">
        <v>173</v>
      </c>
      <c r="B183" s="55" t="s">
        <v>174</v>
      </c>
      <c r="C183" s="56"/>
      <c r="D183" s="57">
        <v>8</v>
      </c>
      <c r="E183" s="58">
        <v>0.4</v>
      </c>
      <c r="F183" s="69"/>
      <c r="G183" s="69"/>
      <c r="H183" s="60"/>
      <c r="I183" s="61" t="s">
        <v>175</v>
      </c>
      <c r="J183" s="62">
        <v>8.4</v>
      </c>
      <c r="K183" s="63"/>
      <c r="L183" s="64"/>
      <c r="M183" s="63"/>
      <c r="N183" s="64"/>
      <c r="O183" s="63"/>
      <c r="P183" s="64"/>
      <c r="Q183" s="63"/>
      <c r="R183" s="64"/>
      <c r="S183" s="63"/>
      <c r="T183" s="64"/>
      <c r="U183" s="63"/>
      <c r="V183" s="64"/>
      <c r="W183" s="63"/>
      <c r="X183" s="64"/>
      <c r="Y183" s="63"/>
      <c r="Z183" s="64"/>
      <c r="AA183" s="69"/>
      <c r="AB183" s="69"/>
      <c r="AC183" s="69"/>
      <c r="AD183" s="2"/>
      <c r="AE183" s="2"/>
      <c r="AF183" s="2"/>
    </row>
    <row r="184" spans="1:32" ht="15.6">
      <c r="A184" s="69"/>
      <c r="B184" s="79"/>
      <c r="C184" s="80"/>
      <c r="D184" s="69"/>
      <c r="E184" s="69"/>
      <c r="F184" s="69"/>
      <c r="G184" s="69"/>
      <c r="H184" s="60"/>
      <c r="I184" s="61" t="s">
        <v>174</v>
      </c>
      <c r="J184" s="62">
        <v>8</v>
      </c>
      <c r="K184" s="63"/>
      <c r="L184" s="64"/>
      <c r="M184" s="63"/>
      <c r="N184" s="64"/>
      <c r="O184" s="63"/>
      <c r="P184" s="64"/>
      <c r="Q184" s="63"/>
      <c r="R184" s="64"/>
      <c r="S184" s="63"/>
      <c r="T184" s="64"/>
      <c r="U184" s="63"/>
      <c r="V184" s="64"/>
      <c r="W184" s="63"/>
      <c r="X184" s="64"/>
      <c r="Y184" s="63"/>
      <c r="Z184" s="64"/>
      <c r="AA184" s="69"/>
      <c r="AB184" s="69"/>
      <c r="AC184" s="69"/>
      <c r="AD184" s="2"/>
      <c r="AE184" s="2"/>
      <c r="AF184" s="2"/>
    </row>
    <row r="185" spans="1:32" ht="15.6">
      <c r="A185" s="66"/>
      <c r="B185" s="67"/>
      <c r="C185" s="68"/>
      <c r="D185" s="66"/>
      <c r="E185" s="66"/>
      <c r="F185" s="66"/>
      <c r="G185" s="66"/>
      <c r="H185" s="60"/>
      <c r="I185" s="61" t="s">
        <v>176</v>
      </c>
      <c r="J185" s="62">
        <v>7.3</v>
      </c>
      <c r="K185" s="63"/>
      <c r="L185" s="64"/>
      <c r="M185" s="63"/>
      <c r="N185" s="64"/>
      <c r="O185" s="63"/>
      <c r="P185" s="64"/>
      <c r="Q185" s="63"/>
      <c r="R185" s="64"/>
      <c r="S185" s="63"/>
      <c r="T185" s="64"/>
      <c r="U185" s="63"/>
      <c r="V185" s="64"/>
      <c r="W185" s="63"/>
      <c r="X185" s="64"/>
      <c r="Y185" s="63"/>
      <c r="Z185" s="64"/>
      <c r="AA185" s="66"/>
      <c r="AB185" s="66"/>
      <c r="AC185" s="66"/>
      <c r="AD185" s="2"/>
      <c r="AE185" s="2"/>
      <c r="AF185" s="2"/>
    </row>
  </sheetData>
  <mergeCells count="580">
    <mergeCell ref="A1:G1"/>
    <mergeCell ref="I1:Z1"/>
    <mergeCell ref="AA1:AC1"/>
    <mergeCell ref="B2:C2"/>
    <mergeCell ref="AA2:AC2"/>
    <mergeCell ref="A3:A4"/>
    <mergeCell ref="B3:C4"/>
    <mergeCell ref="D3:D4"/>
    <mergeCell ref="E3:E4"/>
    <mergeCell ref="F3:F11"/>
    <mergeCell ref="AA3:AA11"/>
    <mergeCell ref="AB3:AB11"/>
    <mergeCell ref="AC3:AC11"/>
    <mergeCell ref="A5:A6"/>
    <mergeCell ref="D5:D6"/>
    <mergeCell ref="E5:E6"/>
    <mergeCell ref="L5:L6"/>
    <mergeCell ref="N5:N6"/>
    <mergeCell ref="P5:P6"/>
    <mergeCell ref="T7:T9"/>
    <mergeCell ref="V7:V9"/>
    <mergeCell ref="X7:X9"/>
    <mergeCell ref="Z7:Z9"/>
    <mergeCell ref="A10:A11"/>
    <mergeCell ref="B10:C11"/>
    <mergeCell ref="D10:D11"/>
    <mergeCell ref="E10:E11"/>
    <mergeCell ref="R5:R6"/>
    <mergeCell ref="A7:A9"/>
    <mergeCell ref="D7:D9"/>
    <mergeCell ref="E7:E9"/>
    <mergeCell ref="L7:L9"/>
    <mergeCell ref="N7:N9"/>
    <mergeCell ref="P7:P9"/>
    <mergeCell ref="R7:R9"/>
    <mergeCell ref="G3:G11"/>
    <mergeCell ref="A12:G12"/>
    <mergeCell ref="I12:Z12"/>
    <mergeCell ref="AA12:AC12"/>
    <mergeCell ref="B13:C13"/>
    <mergeCell ref="AA13:AC13"/>
    <mergeCell ref="A14:A16"/>
    <mergeCell ref="D14:D16"/>
    <mergeCell ref="E14:E16"/>
    <mergeCell ref="F14:F21"/>
    <mergeCell ref="G14:G21"/>
    <mergeCell ref="B20:C21"/>
    <mergeCell ref="D20:D21"/>
    <mergeCell ref="E20:E21"/>
    <mergeCell ref="A22:G22"/>
    <mergeCell ref="I22:Z22"/>
    <mergeCell ref="AA22:AC22"/>
    <mergeCell ref="X14:X16"/>
    <mergeCell ref="Z14:Z16"/>
    <mergeCell ref="AA14:AA21"/>
    <mergeCell ref="AB14:AB21"/>
    <mergeCell ref="AC14:AC21"/>
    <mergeCell ref="A17:A19"/>
    <mergeCell ref="B17:C19"/>
    <mergeCell ref="D17:D19"/>
    <mergeCell ref="E17:E19"/>
    <mergeCell ref="A20:A21"/>
    <mergeCell ref="L14:L16"/>
    <mergeCell ref="N14:N16"/>
    <mergeCell ref="P14:P16"/>
    <mergeCell ref="R14:R16"/>
    <mergeCell ref="T14:T16"/>
    <mergeCell ref="V14:V16"/>
    <mergeCell ref="B23:C23"/>
    <mergeCell ref="AA23:AC23"/>
    <mergeCell ref="A24:A25"/>
    <mergeCell ref="B24:C25"/>
    <mergeCell ref="D24:D25"/>
    <mergeCell ref="E24:E25"/>
    <mergeCell ref="F24:F30"/>
    <mergeCell ref="G24:G30"/>
    <mergeCell ref="AA24:AA30"/>
    <mergeCell ref="AB24:AB30"/>
    <mergeCell ref="X26:X28"/>
    <mergeCell ref="Z26:Z28"/>
    <mergeCell ref="A29:A30"/>
    <mergeCell ref="B29:C30"/>
    <mergeCell ref="D29:D30"/>
    <mergeCell ref="E29:E30"/>
    <mergeCell ref="AC24:AC30"/>
    <mergeCell ref="A26:A28"/>
    <mergeCell ref="D26:D28"/>
    <mergeCell ref="E26:E28"/>
    <mergeCell ref="L26:L28"/>
    <mergeCell ref="N26:N28"/>
    <mergeCell ref="P26:P28"/>
    <mergeCell ref="R26:R28"/>
    <mergeCell ref="T26:T28"/>
    <mergeCell ref="V26:V28"/>
    <mergeCell ref="A31:G31"/>
    <mergeCell ref="I31:Z31"/>
    <mergeCell ref="AA31:AC31"/>
    <mergeCell ref="B32:C32"/>
    <mergeCell ref="AA32:AC32"/>
    <mergeCell ref="A33:A35"/>
    <mergeCell ref="D33:D35"/>
    <mergeCell ref="E33:E35"/>
    <mergeCell ref="F33:F38"/>
    <mergeCell ref="G33:G38"/>
    <mergeCell ref="X33:X35"/>
    <mergeCell ref="Z33:Z35"/>
    <mergeCell ref="AA33:AA38"/>
    <mergeCell ref="AB33:AB38"/>
    <mergeCell ref="AC33:AC38"/>
    <mergeCell ref="A36:A38"/>
    <mergeCell ref="B36:C38"/>
    <mergeCell ref="D36:D38"/>
    <mergeCell ref="E36:E38"/>
    <mergeCell ref="L33:L35"/>
    <mergeCell ref="N33:N35"/>
    <mergeCell ref="P33:P35"/>
    <mergeCell ref="R33:R35"/>
    <mergeCell ref="T33:T35"/>
    <mergeCell ref="V33:V35"/>
    <mergeCell ref="A39:G39"/>
    <mergeCell ref="I39:Z39"/>
    <mergeCell ref="AA39:AC39"/>
    <mergeCell ref="B40:C40"/>
    <mergeCell ref="AA40:AC40"/>
    <mergeCell ref="A41:A42"/>
    <mergeCell ref="B41:C42"/>
    <mergeCell ref="D41:D42"/>
    <mergeCell ref="E41:E42"/>
    <mergeCell ref="F41:F49"/>
    <mergeCell ref="AA41:AA49"/>
    <mergeCell ref="AB41:AB49"/>
    <mergeCell ref="AC41:AC49"/>
    <mergeCell ref="A43:A44"/>
    <mergeCell ref="D43:D44"/>
    <mergeCell ref="E43:E44"/>
    <mergeCell ref="L43:L44"/>
    <mergeCell ref="N43:N44"/>
    <mergeCell ref="P43:P44"/>
    <mergeCell ref="T45:T47"/>
    <mergeCell ref="V45:V47"/>
    <mergeCell ref="X45:X47"/>
    <mergeCell ref="Z45:Z47"/>
    <mergeCell ref="A48:A49"/>
    <mergeCell ref="B48:C49"/>
    <mergeCell ref="D48:D49"/>
    <mergeCell ref="E48:E49"/>
    <mergeCell ref="R43:R44"/>
    <mergeCell ref="A45:A47"/>
    <mergeCell ref="D45:D47"/>
    <mergeCell ref="E45:E47"/>
    <mergeCell ref="L45:L47"/>
    <mergeCell ref="N45:N47"/>
    <mergeCell ref="P45:P47"/>
    <mergeCell ref="R45:R47"/>
    <mergeCell ref="G41:G49"/>
    <mergeCell ref="A50:G50"/>
    <mergeCell ref="I50:Z50"/>
    <mergeCell ref="AA50:AC50"/>
    <mergeCell ref="B51:C51"/>
    <mergeCell ref="AA51:AC51"/>
    <mergeCell ref="A52:A54"/>
    <mergeCell ref="D52:D54"/>
    <mergeCell ref="E52:E54"/>
    <mergeCell ref="F52:F59"/>
    <mergeCell ref="G52:G59"/>
    <mergeCell ref="B58:C59"/>
    <mergeCell ref="D58:D59"/>
    <mergeCell ref="E58:E59"/>
    <mergeCell ref="A60:G60"/>
    <mergeCell ref="I60:Z60"/>
    <mergeCell ref="AA60:AC60"/>
    <mergeCell ref="X52:X54"/>
    <mergeCell ref="Z52:Z54"/>
    <mergeCell ref="AA52:AA59"/>
    <mergeCell ref="AB52:AB59"/>
    <mergeCell ref="AC52:AC59"/>
    <mergeCell ref="A55:A57"/>
    <mergeCell ref="B55:C57"/>
    <mergeCell ref="D55:D57"/>
    <mergeCell ref="E55:E57"/>
    <mergeCell ref="A58:A59"/>
    <mergeCell ref="L52:L54"/>
    <mergeCell ref="N52:N54"/>
    <mergeCell ref="P52:P54"/>
    <mergeCell ref="R52:R54"/>
    <mergeCell ref="T52:T54"/>
    <mergeCell ref="V52:V54"/>
    <mergeCell ref="B61:C61"/>
    <mergeCell ref="AA61:AC61"/>
    <mergeCell ref="A62:A63"/>
    <mergeCell ref="B62:C63"/>
    <mergeCell ref="D62:D63"/>
    <mergeCell ref="E62:E63"/>
    <mergeCell ref="F62:F68"/>
    <mergeCell ref="G62:G68"/>
    <mergeCell ref="AA62:AA68"/>
    <mergeCell ref="AB62:AB68"/>
    <mergeCell ref="X64:X66"/>
    <mergeCell ref="Z64:Z66"/>
    <mergeCell ref="A67:A68"/>
    <mergeCell ref="B67:C68"/>
    <mergeCell ref="D67:D68"/>
    <mergeCell ref="E67:E68"/>
    <mergeCell ref="AC62:AC68"/>
    <mergeCell ref="A64:A66"/>
    <mergeCell ref="D64:D66"/>
    <mergeCell ref="E64:E66"/>
    <mergeCell ref="L64:L66"/>
    <mergeCell ref="N64:N66"/>
    <mergeCell ref="P64:P66"/>
    <mergeCell ref="R64:R66"/>
    <mergeCell ref="T64:T66"/>
    <mergeCell ref="V64:V66"/>
    <mergeCell ref="A69:G69"/>
    <mergeCell ref="I69:Z69"/>
    <mergeCell ref="AA69:AC69"/>
    <mergeCell ref="B70:C70"/>
    <mergeCell ref="AA70:AC70"/>
    <mergeCell ref="A71:A73"/>
    <mergeCell ref="D71:D73"/>
    <mergeCell ref="E71:E73"/>
    <mergeCell ref="F71:F76"/>
    <mergeCell ref="G71:G76"/>
    <mergeCell ref="X71:X73"/>
    <mergeCell ref="Z71:Z73"/>
    <mergeCell ref="AA71:AA76"/>
    <mergeCell ref="AB71:AB76"/>
    <mergeCell ref="AC71:AC76"/>
    <mergeCell ref="A74:A76"/>
    <mergeCell ref="B74:C76"/>
    <mergeCell ref="D74:D76"/>
    <mergeCell ref="E74:E76"/>
    <mergeCell ref="L71:L73"/>
    <mergeCell ref="N71:N73"/>
    <mergeCell ref="P71:P73"/>
    <mergeCell ref="R71:R73"/>
    <mergeCell ref="T71:T73"/>
    <mergeCell ref="V71:V73"/>
    <mergeCell ref="A77:G77"/>
    <mergeCell ref="I77:Z77"/>
    <mergeCell ref="AA77:AC77"/>
    <mergeCell ref="B78:C78"/>
    <mergeCell ref="AA78:AC78"/>
    <mergeCell ref="A79:A80"/>
    <mergeCell ref="B79:C80"/>
    <mergeCell ref="D79:D80"/>
    <mergeCell ref="E79:E80"/>
    <mergeCell ref="F79:F87"/>
    <mergeCell ref="AA79:AA87"/>
    <mergeCell ref="AB79:AB87"/>
    <mergeCell ref="AC79:AC87"/>
    <mergeCell ref="A81:A82"/>
    <mergeCell ref="D81:D82"/>
    <mergeCell ref="E81:E82"/>
    <mergeCell ref="L81:L82"/>
    <mergeCell ref="N81:N82"/>
    <mergeCell ref="P81:P82"/>
    <mergeCell ref="T83:T85"/>
    <mergeCell ref="V83:V85"/>
    <mergeCell ref="X83:X85"/>
    <mergeCell ref="Z83:Z85"/>
    <mergeCell ref="A86:A87"/>
    <mergeCell ref="B86:C87"/>
    <mergeCell ref="D86:D87"/>
    <mergeCell ref="E86:E87"/>
    <mergeCell ref="R81:R82"/>
    <mergeCell ref="A83:A85"/>
    <mergeCell ref="D83:D85"/>
    <mergeCell ref="E83:E85"/>
    <mergeCell ref="L83:L85"/>
    <mergeCell ref="N83:N85"/>
    <mergeCell ref="P83:P85"/>
    <mergeCell ref="R83:R85"/>
    <mergeCell ref="G79:G87"/>
    <mergeCell ref="A88:G88"/>
    <mergeCell ref="I88:Z88"/>
    <mergeCell ref="AA88:AC88"/>
    <mergeCell ref="B89:C89"/>
    <mergeCell ref="AA89:AC89"/>
    <mergeCell ref="A90:A92"/>
    <mergeCell ref="D90:D92"/>
    <mergeCell ref="E90:E92"/>
    <mergeCell ref="F90:F97"/>
    <mergeCell ref="G90:G97"/>
    <mergeCell ref="B96:C97"/>
    <mergeCell ref="D96:D97"/>
    <mergeCell ref="E96:E97"/>
    <mergeCell ref="A98:G98"/>
    <mergeCell ref="I98:Z98"/>
    <mergeCell ref="AA98:AC98"/>
    <mergeCell ref="X90:X92"/>
    <mergeCell ref="Z90:Z92"/>
    <mergeCell ref="AA90:AA97"/>
    <mergeCell ref="AB90:AB97"/>
    <mergeCell ref="AC90:AC97"/>
    <mergeCell ref="A93:A95"/>
    <mergeCell ref="B93:C95"/>
    <mergeCell ref="D93:D95"/>
    <mergeCell ref="E93:E95"/>
    <mergeCell ref="A96:A97"/>
    <mergeCell ref="L90:L92"/>
    <mergeCell ref="N90:N92"/>
    <mergeCell ref="P90:P92"/>
    <mergeCell ref="R90:R92"/>
    <mergeCell ref="T90:T92"/>
    <mergeCell ref="V90:V92"/>
    <mergeCell ref="B99:C99"/>
    <mergeCell ref="AA99:AC99"/>
    <mergeCell ref="A100:A101"/>
    <mergeCell ref="B100:C101"/>
    <mergeCell ref="D100:D101"/>
    <mergeCell ref="E100:E101"/>
    <mergeCell ref="F100:F106"/>
    <mergeCell ref="G100:G106"/>
    <mergeCell ref="AA100:AA106"/>
    <mergeCell ref="AB100:AB106"/>
    <mergeCell ref="X102:X104"/>
    <mergeCell ref="Z102:Z104"/>
    <mergeCell ref="A105:A106"/>
    <mergeCell ref="B105:C106"/>
    <mergeCell ref="D105:D106"/>
    <mergeCell ref="E105:E106"/>
    <mergeCell ref="AC100:AC106"/>
    <mergeCell ref="A102:A104"/>
    <mergeCell ref="D102:D104"/>
    <mergeCell ref="E102:E104"/>
    <mergeCell ref="L102:L104"/>
    <mergeCell ref="N102:N104"/>
    <mergeCell ref="P102:P104"/>
    <mergeCell ref="R102:R104"/>
    <mergeCell ref="T102:T104"/>
    <mergeCell ref="V102:V104"/>
    <mergeCell ref="A107:G107"/>
    <mergeCell ref="I107:Z107"/>
    <mergeCell ref="AA107:AC107"/>
    <mergeCell ref="B108:C108"/>
    <mergeCell ref="AA108:AC108"/>
    <mergeCell ref="A109:A111"/>
    <mergeCell ref="D109:D111"/>
    <mergeCell ref="E109:E111"/>
    <mergeCell ref="F109:F114"/>
    <mergeCell ref="G109:G114"/>
    <mergeCell ref="X109:X111"/>
    <mergeCell ref="Z109:Z111"/>
    <mergeCell ref="AA109:AA114"/>
    <mergeCell ref="AB109:AB114"/>
    <mergeCell ref="AC109:AC114"/>
    <mergeCell ref="A112:A114"/>
    <mergeCell ref="B112:C114"/>
    <mergeCell ref="D112:D114"/>
    <mergeCell ref="E112:E114"/>
    <mergeCell ref="L109:L111"/>
    <mergeCell ref="N109:N111"/>
    <mergeCell ref="P109:P111"/>
    <mergeCell ref="R109:R111"/>
    <mergeCell ref="T109:T111"/>
    <mergeCell ref="V109:V111"/>
    <mergeCell ref="A115:G115"/>
    <mergeCell ref="I115:Z115"/>
    <mergeCell ref="AA115:AC115"/>
    <mergeCell ref="B116:C116"/>
    <mergeCell ref="AA116:AC116"/>
    <mergeCell ref="A117:A118"/>
    <mergeCell ref="B117:C118"/>
    <mergeCell ref="D117:D118"/>
    <mergeCell ref="E117:E118"/>
    <mergeCell ref="F117:F125"/>
    <mergeCell ref="AA117:AA125"/>
    <mergeCell ref="AB117:AB125"/>
    <mergeCell ref="AC117:AC125"/>
    <mergeCell ref="A119:A120"/>
    <mergeCell ref="D119:D120"/>
    <mergeCell ref="E119:E120"/>
    <mergeCell ref="L119:L120"/>
    <mergeCell ref="N119:N120"/>
    <mergeCell ref="P119:P120"/>
    <mergeCell ref="T121:T123"/>
    <mergeCell ref="V121:V123"/>
    <mergeCell ref="X121:X123"/>
    <mergeCell ref="Z121:Z123"/>
    <mergeCell ref="A124:A125"/>
    <mergeCell ref="B124:C125"/>
    <mergeCell ref="D124:D125"/>
    <mergeCell ref="E124:E125"/>
    <mergeCell ref="R119:R120"/>
    <mergeCell ref="A121:A123"/>
    <mergeCell ref="D121:D123"/>
    <mergeCell ref="E121:E123"/>
    <mergeCell ref="L121:L123"/>
    <mergeCell ref="N121:N123"/>
    <mergeCell ref="P121:P123"/>
    <mergeCell ref="R121:R123"/>
    <mergeCell ref="G117:G125"/>
    <mergeCell ref="A126:G126"/>
    <mergeCell ref="I126:Z126"/>
    <mergeCell ref="AA126:AC126"/>
    <mergeCell ref="B127:C127"/>
    <mergeCell ref="AA127:AC127"/>
    <mergeCell ref="A128:A130"/>
    <mergeCell ref="D128:D130"/>
    <mergeCell ref="E128:E130"/>
    <mergeCell ref="F128:F135"/>
    <mergeCell ref="G128:G135"/>
    <mergeCell ref="B134:C135"/>
    <mergeCell ref="D134:D135"/>
    <mergeCell ref="E134:E135"/>
    <mergeCell ref="A136:G136"/>
    <mergeCell ref="I136:Z136"/>
    <mergeCell ref="AA136:AC136"/>
    <mergeCell ref="X128:X130"/>
    <mergeCell ref="Z128:Z130"/>
    <mergeCell ref="AA128:AA135"/>
    <mergeCell ref="AB128:AB135"/>
    <mergeCell ref="AC128:AC135"/>
    <mergeCell ref="A131:A133"/>
    <mergeCell ref="B131:C133"/>
    <mergeCell ref="D131:D133"/>
    <mergeCell ref="E131:E133"/>
    <mergeCell ref="A134:A135"/>
    <mergeCell ref="L128:L130"/>
    <mergeCell ref="N128:N130"/>
    <mergeCell ref="P128:P130"/>
    <mergeCell ref="R128:R130"/>
    <mergeCell ref="T128:T130"/>
    <mergeCell ref="V128:V130"/>
    <mergeCell ref="B137:C137"/>
    <mergeCell ref="AA137:AC137"/>
    <mergeCell ref="A138:A139"/>
    <mergeCell ref="B138:C139"/>
    <mergeCell ref="D138:D139"/>
    <mergeCell ref="E138:E139"/>
    <mergeCell ref="F138:F144"/>
    <mergeCell ref="G138:G144"/>
    <mergeCell ref="AA138:AA144"/>
    <mergeCell ref="AB138:AB144"/>
    <mergeCell ref="X140:X142"/>
    <mergeCell ref="Z140:Z142"/>
    <mergeCell ref="A143:A144"/>
    <mergeCell ref="B143:C144"/>
    <mergeCell ref="D143:D144"/>
    <mergeCell ref="E143:E144"/>
    <mergeCell ref="AC138:AC144"/>
    <mergeCell ref="A140:A142"/>
    <mergeCell ref="D140:D142"/>
    <mergeCell ref="E140:E142"/>
    <mergeCell ref="L140:L142"/>
    <mergeCell ref="N140:N142"/>
    <mergeCell ref="P140:P142"/>
    <mergeCell ref="R140:R142"/>
    <mergeCell ref="T140:T142"/>
    <mergeCell ref="V140:V142"/>
    <mergeCell ref="A145:G145"/>
    <mergeCell ref="I145:Z145"/>
    <mergeCell ref="AA145:AC145"/>
    <mergeCell ref="B146:C146"/>
    <mergeCell ref="AA146:AC146"/>
    <mergeCell ref="A147:A149"/>
    <mergeCell ref="D147:D149"/>
    <mergeCell ref="E147:E149"/>
    <mergeCell ref="F147:F152"/>
    <mergeCell ref="G147:G152"/>
    <mergeCell ref="X147:X149"/>
    <mergeCell ref="Z147:Z149"/>
    <mergeCell ref="AA147:AA152"/>
    <mergeCell ref="AB147:AB152"/>
    <mergeCell ref="AC147:AC152"/>
    <mergeCell ref="A150:A152"/>
    <mergeCell ref="B150:C152"/>
    <mergeCell ref="D150:D152"/>
    <mergeCell ref="E150:E152"/>
    <mergeCell ref="L147:L149"/>
    <mergeCell ref="N147:N149"/>
    <mergeCell ref="P147:P149"/>
    <mergeCell ref="R147:R149"/>
    <mergeCell ref="T147:T149"/>
    <mergeCell ref="V147:V149"/>
    <mergeCell ref="A153:G153"/>
    <mergeCell ref="I153:Z153"/>
    <mergeCell ref="AA153:AC153"/>
    <mergeCell ref="B154:C154"/>
    <mergeCell ref="AA154:AC154"/>
    <mergeCell ref="A155:A156"/>
    <mergeCell ref="B155:C156"/>
    <mergeCell ref="D155:D156"/>
    <mergeCell ref="E155:E156"/>
    <mergeCell ref="F155:F161"/>
    <mergeCell ref="AA155:AA161"/>
    <mergeCell ref="AB155:AB161"/>
    <mergeCell ref="AC155:AC161"/>
    <mergeCell ref="A157:A159"/>
    <mergeCell ref="D157:D159"/>
    <mergeCell ref="E157:E159"/>
    <mergeCell ref="L157:L159"/>
    <mergeCell ref="N157:N159"/>
    <mergeCell ref="P157:P159"/>
    <mergeCell ref="R157:R159"/>
    <mergeCell ref="T157:T159"/>
    <mergeCell ref="V157:V159"/>
    <mergeCell ref="X157:X159"/>
    <mergeCell ref="Z157:Z159"/>
    <mergeCell ref="A160:A161"/>
    <mergeCell ref="B160:C161"/>
    <mergeCell ref="D160:D161"/>
    <mergeCell ref="E160:E161"/>
    <mergeCell ref="G155:G161"/>
    <mergeCell ref="A162:G162"/>
    <mergeCell ref="I162:Z162"/>
    <mergeCell ref="AA162:AC162"/>
    <mergeCell ref="B163:C163"/>
    <mergeCell ref="AA163:AC163"/>
    <mergeCell ref="A164:A166"/>
    <mergeCell ref="D164:D166"/>
    <mergeCell ref="E164:E166"/>
    <mergeCell ref="F164:F169"/>
    <mergeCell ref="G164:G169"/>
    <mergeCell ref="X164:X166"/>
    <mergeCell ref="Z164:Z166"/>
    <mergeCell ref="AA164:AA169"/>
    <mergeCell ref="AB164:AB169"/>
    <mergeCell ref="AC164:AC169"/>
    <mergeCell ref="A167:A169"/>
    <mergeCell ref="B167:C169"/>
    <mergeCell ref="D167:D169"/>
    <mergeCell ref="E167:E169"/>
    <mergeCell ref="L164:L166"/>
    <mergeCell ref="N164:N166"/>
    <mergeCell ref="P164:P166"/>
    <mergeCell ref="R164:R166"/>
    <mergeCell ref="T164:T166"/>
    <mergeCell ref="V164:V166"/>
    <mergeCell ref="A170:G170"/>
    <mergeCell ref="I170:Z170"/>
    <mergeCell ref="AA170:AC170"/>
    <mergeCell ref="B171:C171"/>
    <mergeCell ref="AA171:AC171"/>
    <mergeCell ref="A172:A174"/>
    <mergeCell ref="D172:D174"/>
    <mergeCell ref="E172:E174"/>
    <mergeCell ref="F172:F177"/>
    <mergeCell ref="G172:G177"/>
    <mergeCell ref="X172:X174"/>
    <mergeCell ref="Z172:Z174"/>
    <mergeCell ref="AA172:AA177"/>
    <mergeCell ref="AB172:AB177"/>
    <mergeCell ref="AC172:AC177"/>
    <mergeCell ref="A175:A177"/>
    <mergeCell ref="B175:C177"/>
    <mergeCell ref="D175:D177"/>
    <mergeCell ref="E175:E177"/>
    <mergeCell ref="L172:L174"/>
    <mergeCell ref="N172:N174"/>
    <mergeCell ref="P172:P174"/>
    <mergeCell ref="R172:R174"/>
    <mergeCell ref="T172:T174"/>
    <mergeCell ref="V172:V174"/>
    <mergeCell ref="A178:G178"/>
    <mergeCell ref="I178:Z178"/>
    <mergeCell ref="AA178:AC178"/>
    <mergeCell ref="B179:C179"/>
    <mergeCell ref="AA179:AC179"/>
    <mergeCell ref="A180:A182"/>
    <mergeCell ref="D180:D182"/>
    <mergeCell ref="E180:E182"/>
    <mergeCell ref="F180:F185"/>
    <mergeCell ref="G180:G185"/>
    <mergeCell ref="X180:X182"/>
    <mergeCell ref="Z180:Z182"/>
    <mergeCell ref="AA180:AA185"/>
    <mergeCell ref="AB180:AB185"/>
    <mergeCell ref="AC180:AC185"/>
    <mergeCell ref="A183:A185"/>
    <mergeCell ref="B183:C185"/>
    <mergeCell ref="D183:D185"/>
    <mergeCell ref="E183:E185"/>
    <mergeCell ref="L180:L182"/>
    <mergeCell ref="N180:N182"/>
    <mergeCell ref="P180:P182"/>
    <mergeCell ref="R180:R182"/>
    <mergeCell ref="T180:T182"/>
    <mergeCell ref="V180:V182"/>
  </mergeCells>
  <phoneticPr fontId="1" type="noConversion"/>
  <dataValidations count="2">
    <dataValidation type="list" allowBlank="1" showErrorMessage="1" sqref="B10" xr:uid="{A12B83C9-1517-43A1-BD1A-F3929184A780}">
      <formula1>"歷史紀錄保存完整,歷史紀錄未保存完整"</formula1>
    </dataValidation>
    <dataValidation type="list" allowBlank="1" showErrorMessage="1" sqref="B3" xr:uid="{B8C408AF-3B0F-42DA-A488-4CC5BF6BFD8C}">
      <formula1>"經由第三方查核確認,未經由第三方查核確認"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BC7F-3009-4CFA-A7D7-0E354124B029}">
  <sheetPr>
    <outlinePr summaryBelow="0" summaryRight="0"/>
  </sheetPr>
  <dimension ref="A1:AF185"/>
  <sheetViews>
    <sheetView zoomScale="60" zoomScaleNormal="60" workbookViewId="0">
      <selection activeCell="AD7" sqref="AD7"/>
    </sheetView>
  </sheetViews>
  <sheetFormatPr defaultColWidth="12.6640625" defaultRowHeight="13.2"/>
  <cols>
    <col min="1" max="1" width="30" style="3" bestFit="1" customWidth="1"/>
    <col min="2" max="2" width="7.88671875" style="3" bestFit="1" customWidth="1"/>
    <col min="3" max="3" width="50.109375" style="3" bestFit="1" customWidth="1"/>
    <col min="4" max="4" width="4.77734375" style="3" bestFit="1" customWidth="1"/>
    <col min="5" max="5" width="6.21875" style="3" bestFit="1" customWidth="1"/>
    <col min="6" max="6" width="8.109375" style="3" bestFit="1" customWidth="1"/>
    <col min="7" max="7" width="10.21875" style="3" bestFit="1" customWidth="1"/>
    <col min="8" max="8" width="1.6640625" style="3" customWidth="1"/>
    <col min="9" max="9" width="50.109375" style="3" bestFit="1" customWidth="1"/>
    <col min="10" max="10" width="8.21875" style="3" bestFit="1" customWidth="1"/>
    <col min="11" max="11" width="7.109375" style="3" bestFit="1" customWidth="1"/>
    <col min="12" max="12" width="6" style="3" bestFit="1" customWidth="1"/>
    <col min="13" max="13" width="7.88671875" style="3" bestFit="1" customWidth="1"/>
    <col min="14" max="14" width="6" style="3" bestFit="1" customWidth="1"/>
    <col min="15" max="15" width="7.88671875" style="3" bestFit="1" customWidth="1"/>
    <col min="16" max="16" width="6" style="3" bestFit="1" customWidth="1"/>
    <col min="17" max="17" width="7.88671875" style="3" bestFit="1" customWidth="1"/>
    <col min="18" max="18" width="6" style="3" bestFit="1" customWidth="1"/>
    <col min="19" max="19" width="7.88671875" style="3" bestFit="1" customWidth="1"/>
    <col min="20" max="20" width="6" style="3" bestFit="1" customWidth="1"/>
    <col min="21" max="21" width="7.88671875" style="3" bestFit="1" customWidth="1"/>
    <col min="22" max="22" width="6" style="3" bestFit="1" customWidth="1"/>
    <col min="23" max="23" width="7.88671875" style="3" bestFit="1" customWidth="1"/>
    <col min="24" max="24" width="6" style="3" bestFit="1" customWidth="1"/>
    <col min="25" max="25" width="7.88671875" style="3" bestFit="1" customWidth="1"/>
    <col min="26" max="26" width="6" style="3" bestFit="1" customWidth="1"/>
    <col min="27" max="29" width="9.44140625" style="3" bestFit="1" customWidth="1"/>
    <col min="30" max="32" width="143.109375" style="3" customWidth="1"/>
    <col min="33" max="16384" width="12.6640625" style="3"/>
  </cols>
  <sheetData>
    <row r="1" spans="1:32" ht="15.6">
      <c r="A1" s="43" t="s">
        <v>14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7"/>
      <c r="AA1" s="48"/>
      <c r="AB1" s="49"/>
      <c r="AC1" s="49"/>
      <c r="AD1" s="2"/>
      <c r="AE1" s="2"/>
      <c r="AF1" s="2"/>
    </row>
    <row r="2" spans="1:32" ht="31.2">
      <c r="A2" s="50" t="s">
        <v>15</v>
      </c>
      <c r="B2" s="51" t="s">
        <v>16</v>
      </c>
      <c r="C2" s="47"/>
      <c r="D2" s="50" t="s">
        <v>17</v>
      </c>
      <c r="E2" s="50" t="s">
        <v>18</v>
      </c>
      <c r="F2" s="50" t="s">
        <v>19</v>
      </c>
      <c r="G2" s="50" t="s">
        <v>20</v>
      </c>
      <c r="H2" s="52"/>
      <c r="I2" s="53" t="s">
        <v>21</v>
      </c>
      <c r="J2" s="53" t="s">
        <v>22</v>
      </c>
      <c r="K2" s="53" t="s">
        <v>23</v>
      </c>
      <c r="L2" s="53" t="s">
        <v>17</v>
      </c>
      <c r="M2" s="53" t="s">
        <v>23</v>
      </c>
      <c r="N2" s="53" t="s">
        <v>17</v>
      </c>
      <c r="O2" s="53" t="s">
        <v>23</v>
      </c>
      <c r="P2" s="53" t="s">
        <v>17</v>
      </c>
      <c r="Q2" s="53" t="s">
        <v>23</v>
      </c>
      <c r="R2" s="53" t="s">
        <v>17</v>
      </c>
      <c r="S2" s="53" t="s">
        <v>23</v>
      </c>
      <c r="T2" s="53" t="s">
        <v>17</v>
      </c>
      <c r="U2" s="53" t="s">
        <v>23</v>
      </c>
      <c r="V2" s="53" t="s">
        <v>17</v>
      </c>
      <c r="W2" s="53" t="s">
        <v>23</v>
      </c>
      <c r="X2" s="53" t="s">
        <v>17</v>
      </c>
      <c r="Y2" s="53" t="s">
        <v>23</v>
      </c>
      <c r="Z2" s="53" t="s">
        <v>17</v>
      </c>
      <c r="AA2" s="51" t="s">
        <v>20</v>
      </c>
      <c r="AB2" s="44"/>
      <c r="AC2" s="47"/>
      <c r="AD2" s="2"/>
      <c r="AE2" s="2"/>
      <c r="AF2" s="2"/>
    </row>
    <row r="3" spans="1:32" ht="15.6" customHeight="1">
      <c r="A3" s="54" t="s">
        <v>24</v>
      </c>
      <c r="B3" s="55" t="s">
        <v>25</v>
      </c>
      <c r="C3" s="56"/>
      <c r="D3" s="57">
        <v>8.5</v>
      </c>
      <c r="E3" s="58">
        <v>0.25</v>
      </c>
      <c r="F3" s="59">
        <v>0.88899999999999901</v>
      </c>
      <c r="G3" s="59">
        <v>0.111</v>
      </c>
      <c r="H3" s="60"/>
      <c r="I3" s="61" t="s">
        <v>25</v>
      </c>
      <c r="J3" s="62">
        <v>8.5</v>
      </c>
      <c r="K3" s="63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5">
        <v>0.10545</v>
      </c>
      <c r="AB3" s="65">
        <v>0.111</v>
      </c>
      <c r="AC3" s="65">
        <v>0.11655</v>
      </c>
      <c r="AD3" s="2"/>
      <c r="AE3" s="2"/>
      <c r="AF3" s="2"/>
    </row>
    <row r="4" spans="1:32" ht="15.6">
      <c r="A4" s="66"/>
      <c r="B4" s="67"/>
      <c r="C4" s="68"/>
      <c r="D4" s="66"/>
      <c r="E4" s="66"/>
      <c r="F4" s="69"/>
      <c r="G4" s="69"/>
      <c r="H4" s="60"/>
      <c r="I4" s="61" t="s">
        <v>26</v>
      </c>
      <c r="J4" s="62">
        <v>7.5</v>
      </c>
      <c r="K4" s="63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9"/>
      <c r="AB4" s="69"/>
      <c r="AC4" s="69"/>
      <c r="AD4" s="2"/>
      <c r="AE4" s="2"/>
      <c r="AF4" s="2"/>
    </row>
    <row r="5" spans="1:32" ht="15.6">
      <c r="A5" s="70" t="s">
        <v>27</v>
      </c>
      <c r="B5" s="71" t="b">
        <v>1</v>
      </c>
      <c r="C5" s="72" t="s">
        <v>28</v>
      </c>
      <c r="D5" s="73">
        <v>8.9</v>
      </c>
      <c r="E5" s="74">
        <v>0.25</v>
      </c>
      <c r="F5" s="69"/>
      <c r="G5" s="69"/>
      <c r="H5" s="60"/>
      <c r="I5" s="72" t="s">
        <v>29</v>
      </c>
      <c r="J5" s="75">
        <v>8.5</v>
      </c>
      <c r="K5" s="76" t="b">
        <v>1</v>
      </c>
      <c r="L5" s="73">
        <v>8.9</v>
      </c>
      <c r="M5" s="76" t="b">
        <v>0</v>
      </c>
      <c r="N5" s="73">
        <v>7.8</v>
      </c>
      <c r="O5" s="76" t="b">
        <v>1</v>
      </c>
      <c r="P5" s="73">
        <v>8.5</v>
      </c>
      <c r="Q5" s="76" t="b">
        <v>0</v>
      </c>
      <c r="R5" s="73">
        <v>8.5</v>
      </c>
      <c r="S5" s="63"/>
      <c r="T5" s="63"/>
      <c r="U5" s="63"/>
      <c r="V5" s="63"/>
      <c r="W5" s="63"/>
      <c r="X5" s="63"/>
      <c r="Y5" s="63"/>
      <c r="Z5" s="63"/>
      <c r="AA5" s="69"/>
      <c r="AB5" s="69"/>
      <c r="AC5" s="69"/>
      <c r="AD5" s="2"/>
      <c r="AE5" s="2"/>
      <c r="AF5" s="2"/>
    </row>
    <row r="6" spans="1:32" ht="15.6">
      <c r="A6" s="66"/>
      <c r="B6" s="71" t="b">
        <v>1</v>
      </c>
      <c r="C6" s="72" t="s">
        <v>30</v>
      </c>
      <c r="D6" s="66"/>
      <c r="E6" s="66"/>
      <c r="F6" s="69"/>
      <c r="G6" s="69"/>
      <c r="H6" s="60"/>
      <c r="I6" s="72" t="s">
        <v>31</v>
      </c>
      <c r="J6" s="75">
        <v>8.5</v>
      </c>
      <c r="K6" s="77" t="b">
        <v>1</v>
      </c>
      <c r="L6" s="66"/>
      <c r="M6" s="77" t="b">
        <v>0</v>
      </c>
      <c r="N6" s="66"/>
      <c r="O6" s="77" t="b">
        <v>0</v>
      </c>
      <c r="P6" s="66"/>
      <c r="Q6" s="77" t="b">
        <v>1</v>
      </c>
      <c r="R6" s="66"/>
      <c r="S6" s="63"/>
      <c r="T6" s="63"/>
      <c r="U6" s="63"/>
      <c r="V6" s="63"/>
      <c r="W6" s="63"/>
      <c r="X6" s="63"/>
      <c r="Y6" s="63"/>
      <c r="Z6" s="63"/>
      <c r="AA6" s="69"/>
      <c r="AB6" s="69"/>
      <c r="AC6" s="69"/>
      <c r="AD6" s="2"/>
      <c r="AE6" s="2"/>
      <c r="AF6" s="2"/>
    </row>
    <row r="7" spans="1:32" ht="31.2">
      <c r="A7" s="70" t="s">
        <v>32</v>
      </c>
      <c r="B7" s="71" t="b">
        <v>1</v>
      </c>
      <c r="C7" s="72" t="s">
        <v>33</v>
      </c>
      <c r="D7" s="73">
        <v>9.1999999999999993</v>
      </c>
      <c r="E7" s="74">
        <v>0.4</v>
      </c>
      <c r="F7" s="69"/>
      <c r="G7" s="69"/>
      <c r="H7" s="60"/>
      <c r="I7" s="72" t="s">
        <v>33</v>
      </c>
      <c r="J7" s="75">
        <v>8.8000000000000007</v>
      </c>
      <c r="K7" s="76" t="b">
        <v>1</v>
      </c>
      <c r="L7" s="73">
        <v>9.1999999999999993</v>
      </c>
      <c r="M7" s="76" t="b">
        <v>0</v>
      </c>
      <c r="N7" s="73">
        <v>7.8</v>
      </c>
      <c r="O7" s="76" t="b">
        <v>1</v>
      </c>
      <c r="P7" s="73">
        <v>9</v>
      </c>
      <c r="Q7" s="76" t="b">
        <v>0</v>
      </c>
      <c r="R7" s="73">
        <v>9</v>
      </c>
      <c r="S7" s="76" t="b">
        <v>1</v>
      </c>
      <c r="T7" s="73">
        <v>9</v>
      </c>
      <c r="U7" s="76" t="b">
        <v>1</v>
      </c>
      <c r="V7" s="73">
        <v>8.8000000000000007</v>
      </c>
      <c r="W7" s="76" t="b">
        <v>0</v>
      </c>
      <c r="X7" s="73">
        <v>8.5</v>
      </c>
      <c r="Y7" s="76" t="b">
        <v>0</v>
      </c>
      <c r="Z7" s="73">
        <v>8.5</v>
      </c>
      <c r="AA7" s="69"/>
      <c r="AB7" s="69"/>
      <c r="AC7" s="69"/>
      <c r="AD7" s="2"/>
      <c r="AE7" s="2"/>
      <c r="AF7" s="2"/>
    </row>
    <row r="8" spans="1:32" ht="31.2">
      <c r="A8" s="69"/>
      <c r="B8" s="71" t="b">
        <v>1</v>
      </c>
      <c r="C8" s="72" t="s">
        <v>34</v>
      </c>
      <c r="D8" s="69"/>
      <c r="E8" s="69"/>
      <c r="F8" s="69"/>
      <c r="G8" s="69"/>
      <c r="H8" s="60"/>
      <c r="I8" s="72" t="s">
        <v>34</v>
      </c>
      <c r="J8" s="75">
        <v>8.5</v>
      </c>
      <c r="K8" s="77" t="b">
        <v>1</v>
      </c>
      <c r="L8" s="69"/>
      <c r="M8" s="77" t="b">
        <v>0</v>
      </c>
      <c r="N8" s="69"/>
      <c r="O8" s="77" t="b">
        <v>1</v>
      </c>
      <c r="P8" s="69"/>
      <c r="Q8" s="77" t="b">
        <v>1</v>
      </c>
      <c r="R8" s="69"/>
      <c r="S8" s="77" t="b">
        <v>0</v>
      </c>
      <c r="T8" s="69"/>
      <c r="U8" s="77" t="b">
        <v>0</v>
      </c>
      <c r="V8" s="69"/>
      <c r="W8" s="77" t="b">
        <v>1</v>
      </c>
      <c r="X8" s="69"/>
      <c r="Y8" s="77" t="b">
        <v>0</v>
      </c>
      <c r="Z8" s="69"/>
      <c r="AA8" s="69"/>
      <c r="AB8" s="69"/>
      <c r="AC8" s="69"/>
      <c r="AD8" s="2"/>
      <c r="AE8" s="2"/>
      <c r="AF8" s="2"/>
    </row>
    <row r="9" spans="1:32" ht="15.6">
      <c r="A9" s="66"/>
      <c r="B9" s="71" t="b">
        <v>1</v>
      </c>
      <c r="C9" s="72" t="s">
        <v>35</v>
      </c>
      <c r="D9" s="66"/>
      <c r="E9" s="66"/>
      <c r="F9" s="69"/>
      <c r="G9" s="69"/>
      <c r="H9" s="60"/>
      <c r="I9" s="72" t="s">
        <v>35</v>
      </c>
      <c r="J9" s="75">
        <v>8.5</v>
      </c>
      <c r="K9" s="76" t="b">
        <v>1</v>
      </c>
      <c r="L9" s="66"/>
      <c r="M9" s="76" t="b">
        <v>0</v>
      </c>
      <c r="N9" s="66"/>
      <c r="O9" s="76" t="b">
        <v>0</v>
      </c>
      <c r="P9" s="66"/>
      <c r="Q9" s="76" t="b">
        <v>1</v>
      </c>
      <c r="R9" s="66"/>
      <c r="S9" s="76" t="b">
        <v>1</v>
      </c>
      <c r="T9" s="66"/>
      <c r="U9" s="76" t="b">
        <v>0</v>
      </c>
      <c r="V9" s="66"/>
      <c r="W9" s="76" t="b">
        <v>0</v>
      </c>
      <c r="X9" s="66"/>
      <c r="Y9" s="76" t="b">
        <v>1</v>
      </c>
      <c r="Z9" s="66"/>
      <c r="AA9" s="69"/>
      <c r="AB9" s="69"/>
      <c r="AC9" s="69"/>
      <c r="AD9" s="2"/>
      <c r="AE9" s="2"/>
      <c r="AF9" s="2"/>
    </row>
    <row r="10" spans="1:32" ht="15.6" customHeight="1">
      <c r="A10" s="54" t="s">
        <v>36</v>
      </c>
      <c r="B10" s="55" t="s">
        <v>37</v>
      </c>
      <c r="C10" s="56"/>
      <c r="D10" s="57">
        <v>8.6</v>
      </c>
      <c r="E10" s="58">
        <v>0.1</v>
      </c>
      <c r="F10" s="69"/>
      <c r="G10" s="69"/>
      <c r="H10" s="60"/>
      <c r="I10" s="61" t="s">
        <v>37</v>
      </c>
      <c r="J10" s="62">
        <v>8.6</v>
      </c>
      <c r="K10" s="63"/>
      <c r="L10" s="6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9"/>
      <c r="AB10" s="69"/>
      <c r="AC10" s="69"/>
      <c r="AD10" s="2"/>
      <c r="AE10" s="2"/>
      <c r="AF10" s="2"/>
    </row>
    <row r="11" spans="1:32" ht="15.6">
      <c r="A11" s="66"/>
      <c r="B11" s="67"/>
      <c r="C11" s="68"/>
      <c r="D11" s="66"/>
      <c r="E11" s="66"/>
      <c r="F11" s="66"/>
      <c r="G11" s="66"/>
      <c r="H11" s="60"/>
      <c r="I11" s="61" t="s">
        <v>38</v>
      </c>
      <c r="J11" s="62">
        <v>7.8</v>
      </c>
      <c r="K11" s="63"/>
      <c r="L11" s="6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6"/>
      <c r="AB11" s="66"/>
      <c r="AC11" s="66"/>
      <c r="AD11" s="2"/>
      <c r="AE11" s="2"/>
      <c r="AF11" s="2"/>
    </row>
    <row r="12" spans="1:32" ht="15.6" customHeight="1">
      <c r="A12" s="43" t="s">
        <v>39</v>
      </c>
      <c r="B12" s="44"/>
      <c r="C12" s="44"/>
      <c r="D12" s="44"/>
      <c r="E12" s="44"/>
      <c r="F12" s="44"/>
      <c r="G12" s="44"/>
      <c r="H12" s="45"/>
      <c r="I12" s="46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7"/>
      <c r="AA12" s="48"/>
      <c r="AB12" s="49"/>
      <c r="AC12" s="49"/>
      <c r="AD12" s="2"/>
      <c r="AE12" s="2"/>
      <c r="AF12" s="2"/>
    </row>
    <row r="13" spans="1:32" ht="31.2">
      <c r="A13" s="50" t="s">
        <v>15</v>
      </c>
      <c r="B13" s="51" t="s">
        <v>16</v>
      </c>
      <c r="C13" s="47"/>
      <c r="D13" s="50" t="s">
        <v>17</v>
      </c>
      <c r="E13" s="50" t="s">
        <v>18</v>
      </c>
      <c r="F13" s="50" t="s">
        <v>40</v>
      </c>
      <c r="G13" s="50" t="s">
        <v>41</v>
      </c>
      <c r="H13" s="52"/>
      <c r="I13" s="53" t="s">
        <v>21</v>
      </c>
      <c r="J13" s="53" t="s">
        <v>22</v>
      </c>
      <c r="K13" s="53" t="s">
        <v>23</v>
      </c>
      <c r="L13" s="53" t="s">
        <v>17</v>
      </c>
      <c r="M13" s="53" t="s">
        <v>23</v>
      </c>
      <c r="N13" s="53" t="s">
        <v>17</v>
      </c>
      <c r="O13" s="53" t="s">
        <v>23</v>
      </c>
      <c r="P13" s="53" t="s">
        <v>17</v>
      </c>
      <c r="Q13" s="53" t="s">
        <v>23</v>
      </c>
      <c r="R13" s="53" t="s">
        <v>17</v>
      </c>
      <c r="S13" s="53" t="s">
        <v>23</v>
      </c>
      <c r="T13" s="53" t="s">
        <v>17</v>
      </c>
      <c r="U13" s="53" t="s">
        <v>23</v>
      </c>
      <c r="V13" s="53" t="s">
        <v>17</v>
      </c>
      <c r="W13" s="53" t="s">
        <v>23</v>
      </c>
      <c r="X13" s="53" t="s">
        <v>17</v>
      </c>
      <c r="Y13" s="53" t="s">
        <v>23</v>
      </c>
      <c r="Z13" s="53" t="s">
        <v>17</v>
      </c>
      <c r="AA13" s="51" t="s">
        <v>41</v>
      </c>
      <c r="AB13" s="44"/>
      <c r="AC13" s="47"/>
      <c r="AD13" s="2"/>
      <c r="AE13" s="2"/>
      <c r="AF13" s="2"/>
    </row>
    <row r="14" spans="1:32" ht="15.6">
      <c r="A14" s="70" t="s">
        <v>42</v>
      </c>
      <c r="B14" s="71" t="b">
        <v>1</v>
      </c>
      <c r="C14" s="72" t="s">
        <v>43</v>
      </c>
      <c r="D14" s="73">
        <v>9.1999999999999993</v>
      </c>
      <c r="E14" s="74">
        <v>0.4</v>
      </c>
      <c r="F14" s="59">
        <v>0.88099999999999901</v>
      </c>
      <c r="G14" s="59">
        <v>0.11899999999999999</v>
      </c>
      <c r="H14" s="60"/>
      <c r="I14" s="72" t="s">
        <v>43</v>
      </c>
      <c r="J14" s="75">
        <v>8.6</v>
      </c>
      <c r="K14" s="76" t="b">
        <v>1</v>
      </c>
      <c r="L14" s="73">
        <v>9.1999999999999993</v>
      </c>
      <c r="M14" s="76" t="b">
        <v>0</v>
      </c>
      <c r="N14" s="73">
        <v>7.8</v>
      </c>
      <c r="O14" s="76" t="b">
        <v>1</v>
      </c>
      <c r="P14" s="73">
        <v>9</v>
      </c>
      <c r="Q14" s="76" t="b">
        <v>0</v>
      </c>
      <c r="R14" s="73">
        <v>9</v>
      </c>
      <c r="S14" s="76" t="b">
        <v>1</v>
      </c>
      <c r="T14" s="73">
        <v>9</v>
      </c>
      <c r="U14" s="76" t="b">
        <v>1</v>
      </c>
      <c r="V14" s="73">
        <v>8.6</v>
      </c>
      <c r="W14" s="76" t="b">
        <v>0</v>
      </c>
      <c r="X14" s="73">
        <v>8.6</v>
      </c>
      <c r="Y14" s="76" t="b">
        <v>0</v>
      </c>
      <c r="Z14" s="73">
        <v>8.5</v>
      </c>
      <c r="AA14" s="65">
        <v>0.11305</v>
      </c>
      <c r="AB14" s="65">
        <v>0.11899999999999999</v>
      </c>
      <c r="AC14" s="65">
        <v>0.12495000000000001</v>
      </c>
      <c r="AD14" s="2"/>
      <c r="AE14" s="2"/>
      <c r="AF14" s="2"/>
    </row>
    <row r="15" spans="1:32" ht="15.6">
      <c r="A15" s="69"/>
      <c r="B15" s="71" t="b">
        <v>1</v>
      </c>
      <c r="C15" s="72" t="s">
        <v>44</v>
      </c>
      <c r="D15" s="69"/>
      <c r="E15" s="69"/>
      <c r="F15" s="69"/>
      <c r="G15" s="69"/>
      <c r="H15" s="60"/>
      <c r="I15" s="72" t="s">
        <v>44</v>
      </c>
      <c r="J15" s="75">
        <v>8.6</v>
      </c>
      <c r="K15" s="77" t="b">
        <v>1</v>
      </c>
      <c r="L15" s="69"/>
      <c r="M15" s="77" t="b">
        <v>0</v>
      </c>
      <c r="N15" s="69"/>
      <c r="O15" s="77" t="b">
        <v>1</v>
      </c>
      <c r="P15" s="69"/>
      <c r="Q15" s="77" t="b">
        <v>1</v>
      </c>
      <c r="R15" s="69"/>
      <c r="S15" s="77" t="b">
        <v>0</v>
      </c>
      <c r="T15" s="69"/>
      <c r="U15" s="77" t="b">
        <v>0</v>
      </c>
      <c r="V15" s="69"/>
      <c r="W15" s="77" t="b">
        <v>1</v>
      </c>
      <c r="X15" s="69"/>
      <c r="Y15" s="77" t="b">
        <v>0</v>
      </c>
      <c r="Z15" s="69"/>
      <c r="AA15" s="69"/>
      <c r="AB15" s="69"/>
      <c r="AC15" s="69"/>
      <c r="AD15" s="2"/>
      <c r="AE15" s="2"/>
      <c r="AF15" s="2"/>
    </row>
    <row r="16" spans="1:32" ht="15.6">
      <c r="A16" s="66"/>
      <c r="B16" s="71" t="b">
        <v>1</v>
      </c>
      <c r="C16" s="72" t="s">
        <v>45</v>
      </c>
      <c r="D16" s="66"/>
      <c r="E16" s="66"/>
      <c r="F16" s="69"/>
      <c r="G16" s="69"/>
      <c r="H16" s="60"/>
      <c r="I16" s="72" t="s">
        <v>45</v>
      </c>
      <c r="J16" s="75">
        <v>8.5</v>
      </c>
      <c r="K16" s="76" t="b">
        <v>1</v>
      </c>
      <c r="L16" s="66"/>
      <c r="M16" s="76" t="b">
        <v>0</v>
      </c>
      <c r="N16" s="66"/>
      <c r="O16" s="76" t="b">
        <v>0</v>
      </c>
      <c r="P16" s="66"/>
      <c r="Q16" s="76" t="b">
        <v>1</v>
      </c>
      <c r="R16" s="66"/>
      <c r="S16" s="76" t="b">
        <v>1</v>
      </c>
      <c r="T16" s="66"/>
      <c r="U16" s="76" t="b">
        <v>0</v>
      </c>
      <c r="V16" s="66"/>
      <c r="W16" s="76" t="b">
        <v>0</v>
      </c>
      <c r="X16" s="66"/>
      <c r="Y16" s="76" t="b">
        <v>1</v>
      </c>
      <c r="Z16" s="66"/>
      <c r="AA16" s="69"/>
      <c r="AB16" s="69"/>
      <c r="AC16" s="69"/>
      <c r="AD16" s="2"/>
      <c r="AE16" s="2"/>
      <c r="AF16" s="2"/>
    </row>
    <row r="17" spans="1:32" ht="15.6" customHeight="1">
      <c r="A17" s="54" t="s">
        <v>46</v>
      </c>
      <c r="B17" s="55" t="s">
        <v>48</v>
      </c>
      <c r="C17" s="56"/>
      <c r="D17" s="57">
        <v>8.5</v>
      </c>
      <c r="E17" s="58">
        <v>0.3</v>
      </c>
      <c r="F17" s="69"/>
      <c r="G17" s="69"/>
      <c r="H17" s="60"/>
      <c r="I17" s="61" t="s">
        <v>48</v>
      </c>
      <c r="J17" s="62">
        <v>8.5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69"/>
      <c r="AB17" s="69"/>
      <c r="AC17" s="69"/>
      <c r="AD17" s="2"/>
      <c r="AE17" s="2"/>
      <c r="AF17" s="2"/>
    </row>
    <row r="18" spans="1:32" ht="15.6">
      <c r="A18" s="69"/>
      <c r="B18" s="79"/>
      <c r="C18" s="80"/>
      <c r="D18" s="69"/>
      <c r="E18" s="69"/>
      <c r="F18" s="69"/>
      <c r="G18" s="69"/>
      <c r="H18" s="60"/>
      <c r="I18" s="61" t="s">
        <v>47</v>
      </c>
      <c r="J18" s="62">
        <v>8.1999999999999993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69"/>
      <c r="AB18" s="69"/>
      <c r="AC18" s="69"/>
      <c r="AD18" s="2"/>
      <c r="AE18" s="2"/>
      <c r="AF18" s="2"/>
    </row>
    <row r="19" spans="1:32" ht="15.6">
      <c r="A19" s="66"/>
      <c r="B19" s="67"/>
      <c r="C19" s="68"/>
      <c r="D19" s="66"/>
      <c r="E19" s="66"/>
      <c r="F19" s="69"/>
      <c r="G19" s="69"/>
      <c r="H19" s="60"/>
      <c r="I19" s="61" t="s">
        <v>49</v>
      </c>
      <c r="J19" s="62">
        <v>7.5</v>
      </c>
      <c r="K19" s="63"/>
      <c r="L19" s="64"/>
      <c r="M19" s="63"/>
      <c r="N19" s="64"/>
      <c r="O19" s="63"/>
      <c r="P19" s="64"/>
      <c r="Q19" s="63"/>
      <c r="R19" s="64"/>
      <c r="S19" s="63"/>
      <c r="T19" s="64"/>
      <c r="U19" s="63"/>
      <c r="V19" s="64"/>
      <c r="W19" s="63"/>
      <c r="X19" s="64"/>
      <c r="Y19" s="63"/>
      <c r="Z19" s="64"/>
      <c r="AA19" s="69"/>
      <c r="AB19" s="69"/>
      <c r="AC19" s="69"/>
      <c r="AD19" s="2"/>
      <c r="AE19" s="2"/>
      <c r="AF19" s="2"/>
    </row>
    <row r="20" spans="1:32" ht="15.6" customHeight="1">
      <c r="A20" s="54" t="s">
        <v>50</v>
      </c>
      <c r="B20" s="55" t="s">
        <v>51</v>
      </c>
      <c r="C20" s="56"/>
      <c r="D20" s="57">
        <v>8.6</v>
      </c>
      <c r="E20" s="58">
        <v>0.3</v>
      </c>
      <c r="F20" s="69"/>
      <c r="G20" s="69"/>
      <c r="H20" s="60"/>
      <c r="I20" s="61" t="s">
        <v>51</v>
      </c>
      <c r="J20" s="62">
        <v>8.6</v>
      </c>
      <c r="K20" s="63"/>
      <c r="L20" s="64"/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64"/>
      <c r="Y20" s="63"/>
      <c r="Z20" s="64"/>
      <c r="AA20" s="69"/>
      <c r="AB20" s="69"/>
      <c r="AC20" s="69"/>
      <c r="AD20" s="2"/>
      <c r="AE20" s="2"/>
      <c r="AF20" s="2"/>
    </row>
    <row r="21" spans="1:32" ht="15.6">
      <c r="A21" s="66"/>
      <c r="B21" s="67"/>
      <c r="C21" s="68"/>
      <c r="D21" s="66"/>
      <c r="E21" s="66"/>
      <c r="F21" s="66"/>
      <c r="G21" s="66"/>
      <c r="H21" s="81"/>
      <c r="I21" s="61" t="s">
        <v>52</v>
      </c>
      <c r="J21" s="62">
        <v>7.8</v>
      </c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64"/>
      <c r="Y21" s="63"/>
      <c r="Z21" s="64"/>
      <c r="AA21" s="66"/>
      <c r="AB21" s="66"/>
      <c r="AC21" s="66"/>
      <c r="AD21" s="2"/>
      <c r="AE21" s="2"/>
      <c r="AF21" s="2"/>
    </row>
    <row r="22" spans="1:32" ht="15.6" customHeight="1">
      <c r="A22" s="43" t="s">
        <v>53</v>
      </c>
      <c r="B22" s="44"/>
      <c r="C22" s="44"/>
      <c r="D22" s="44"/>
      <c r="E22" s="44"/>
      <c r="F22" s="44"/>
      <c r="G22" s="44"/>
      <c r="H22" s="45"/>
      <c r="I22" s="46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7"/>
      <c r="AA22" s="48"/>
      <c r="AB22" s="49"/>
      <c r="AC22" s="49"/>
      <c r="AD22" s="2"/>
      <c r="AE22" s="2"/>
      <c r="AF22" s="2"/>
    </row>
    <row r="23" spans="1:32" ht="31.2">
      <c r="A23" s="50" t="s">
        <v>15</v>
      </c>
      <c r="B23" s="51" t="s">
        <v>16</v>
      </c>
      <c r="C23" s="47"/>
      <c r="D23" s="50" t="s">
        <v>17</v>
      </c>
      <c r="E23" s="50" t="s">
        <v>18</v>
      </c>
      <c r="F23" s="50" t="s">
        <v>19</v>
      </c>
      <c r="G23" s="50" t="s">
        <v>54</v>
      </c>
      <c r="H23" s="52"/>
      <c r="I23" s="53" t="s">
        <v>21</v>
      </c>
      <c r="J23" s="53" t="s">
        <v>22</v>
      </c>
      <c r="K23" s="53" t="s">
        <v>23</v>
      </c>
      <c r="L23" s="53" t="s">
        <v>17</v>
      </c>
      <c r="M23" s="53" t="s">
        <v>23</v>
      </c>
      <c r="N23" s="53" t="s">
        <v>17</v>
      </c>
      <c r="O23" s="53" t="s">
        <v>23</v>
      </c>
      <c r="P23" s="53" t="s">
        <v>17</v>
      </c>
      <c r="Q23" s="53" t="s">
        <v>23</v>
      </c>
      <c r="R23" s="53" t="s">
        <v>17</v>
      </c>
      <c r="S23" s="53" t="s">
        <v>23</v>
      </c>
      <c r="T23" s="53" t="s">
        <v>17</v>
      </c>
      <c r="U23" s="53" t="s">
        <v>23</v>
      </c>
      <c r="V23" s="53" t="s">
        <v>17</v>
      </c>
      <c r="W23" s="53" t="s">
        <v>23</v>
      </c>
      <c r="X23" s="53" t="s">
        <v>17</v>
      </c>
      <c r="Y23" s="53" t="s">
        <v>23</v>
      </c>
      <c r="Z23" s="53" t="s">
        <v>17</v>
      </c>
      <c r="AA23" s="51" t="s">
        <v>54</v>
      </c>
      <c r="AB23" s="44"/>
      <c r="AC23" s="47"/>
      <c r="AD23" s="2"/>
      <c r="AE23" s="2"/>
      <c r="AF23" s="2"/>
    </row>
    <row r="24" spans="1:32" ht="15.6" customHeight="1">
      <c r="A24" s="54" t="s">
        <v>55</v>
      </c>
      <c r="B24" s="55" t="s">
        <v>25</v>
      </c>
      <c r="C24" s="56"/>
      <c r="D24" s="57">
        <v>8.5</v>
      </c>
      <c r="E24" s="58">
        <v>0.4</v>
      </c>
      <c r="F24" s="59">
        <v>0.874</v>
      </c>
      <c r="G24" s="59">
        <v>0.126</v>
      </c>
      <c r="H24" s="60"/>
      <c r="I24" s="61" t="s">
        <v>25</v>
      </c>
      <c r="J24" s="62">
        <v>8.5</v>
      </c>
      <c r="K24" s="63"/>
      <c r="L24" s="6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5">
        <v>0.1197</v>
      </c>
      <c r="AB24" s="65">
        <v>0.126</v>
      </c>
      <c r="AC24" s="65">
        <v>0.1323</v>
      </c>
      <c r="AD24" s="2"/>
      <c r="AE24" s="2"/>
      <c r="AF24" s="2"/>
    </row>
    <row r="25" spans="1:32" ht="15.6">
      <c r="A25" s="66"/>
      <c r="B25" s="67"/>
      <c r="C25" s="68"/>
      <c r="D25" s="66"/>
      <c r="E25" s="66"/>
      <c r="F25" s="69"/>
      <c r="G25" s="69"/>
      <c r="H25" s="60"/>
      <c r="I25" s="61" t="s">
        <v>26</v>
      </c>
      <c r="J25" s="62">
        <v>7.5</v>
      </c>
      <c r="K25" s="63"/>
      <c r="L25" s="6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9"/>
      <c r="AB25" s="69"/>
      <c r="AC25" s="69"/>
      <c r="AD25" s="2"/>
      <c r="AE25" s="2"/>
      <c r="AF25" s="2"/>
    </row>
    <row r="26" spans="1:32" ht="31.2">
      <c r="A26" s="70" t="s">
        <v>56</v>
      </c>
      <c r="B26" s="71" t="b">
        <v>1</v>
      </c>
      <c r="C26" s="72" t="s">
        <v>33</v>
      </c>
      <c r="D26" s="73">
        <v>9.1999999999999993</v>
      </c>
      <c r="E26" s="74">
        <v>0.3</v>
      </c>
      <c r="F26" s="69"/>
      <c r="G26" s="69"/>
      <c r="H26" s="60"/>
      <c r="I26" s="72" t="s">
        <v>33</v>
      </c>
      <c r="J26" s="75">
        <v>8.8000000000000007</v>
      </c>
      <c r="K26" s="76" t="b">
        <v>1</v>
      </c>
      <c r="L26" s="73">
        <v>9.1999999999999993</v>
      </c>
      <c r="M26" s="76" t="b">
        <v>0</v>
      </c>
      <c r="N26" s="73">
        <v>7.8</v>
      </c>
      <c r="O26" s="76" t="b">
        <v>1</v>
      </c>
      <c r="P26" s="73">
        <v>9</v>
      </c>
      <c r="Q26" s="76" t="b">
        <v>0</v>
      </c>
      <c r="R26" s="73">
        <v>9</v>
      </c>
      <c r="S26" s="76" t="b">
        <v>1</v>
      </c>
      <c r="T26" s="73">
        <v>9</v>
      </c>
      <c r="U26" s="76" t="b">
        <v>1</v>
      </c>
      <c r="V26" s="73">
        <v>8.8000000000000007</v>
      </c>
      <c r="W26" s="76" t="b">
        <v>0</v>
      </c>
      <c r="X26" s="73">
        <v>8.5</v>
      </c>
      <c r="Y26" s="76" t="b">
        <v>0</v>
      </c>
      <c r="Z26" s="73">
        <v>8.5</v>
      </c>
      <c r="AA26" s="69"/>
      <c r="AB26" s="69"/>
      <c r="AC26" s="69"/>
      <c r="AD26" s="2"/>
      <c r="AE26" s="2"/>
      <c r="AF26" s="2"/>
    </row>
    <row r="27" spans="1:32" ht="31.2">
      <c r="A27" s="69"/>
      <c r="B27" s="71" t="b">
        <v>1</v>
      </c>
      <c r="C27" s="72" t="s">
        <v>34</v>
      </c>
      <c r="D27" s="69"/>
      <c r="E27" s="69"/>
      <c r="F27" s="69"/>
      <c r="G27" s="69"/>
      <c r="H27" s="60"/>
      <c r="I27" s="72" t="s">
        <v>34</v>
      </c>
      <c r="J27" s="75">
        <v>8.5</v>
      </c>
      <c r="K27" s="77" t="b">
        <v>1</v>
      </c>
      <c r="L27" s="69"/>
      <c r="M27" s="77" t="b">
        <v>0</v>
      </c>
      <c r="N27" s="69"/>
      <c r="O27" s="77" t="b">
        <v>1</v>
      </c>
      <c r="P27" s="69"/>
      <c r="Q27" s="77" t="b">
        <v>1</v>
      </c>
      <c r="R27" s="69"/>
      <c r="S27" s="77" t="b">
        <v>0</v>
      </c>
      <c r="T27" s="69"/>
      <c r="U27" s="77" t="b">
        <v>0</v>
      </c>
      <c r="V27" s="69"/>
      <c r="W27" s="77" t="b">
        <v>1</v>
      </c>
      <c r="X27" s="69"/>
      <c r="Y27" s="77" t="b">
        <v>0</v>
      </c>
      <c r="Z27" s="69"/>
      <c r="AA27" s="69"/>
      <c r="AB27" s="69"/>
      <c r="AC27" s="69"/>
      <c r="AD27" s="2"/>
      <c r="AE27" s="2"/>
      <c r="AF27" s="2"/>
    </row>
    <row r="28" spans="1:32" ht="15.6">
      <c r="A28" s="66"/>
      <c r="B28" s="71" t="b">
        <v>1</v>
      </c>
      <c r="C28" s="72" t="s">
        <v>35</v>
      </c>
      <c r="D28" s="66"/>
      <c r="E28" s="66"/>
      <c r="F28" s="69"/>
      <c r="G28" s="69"/>
      <c r="H28" s="60"/>
      <c r="I28" s="72" t="s">
        <v>35</v>
      </c>
      <c r="J28" s="75">
        <v>8.5</v>
      </c>
      <c r="K28" s="76" t="b">
        <v>1</v>
      </c>
      <c r="L28" s="66"/>
      <c r="M28" s="76" t="b">
        <v>0</v>
      </c>
      <c r="N28" s="66"/>
      <c r="O28" s="76" t="b">
        <v>0</v>
      </c>
      <c r="P28" s="66"/>
      <c r="Q28" s="76" t="b">
        <v>1</v>
      </c>
      <c r="R28" s="66"/>
      <c r="S28" s="76" t="b">
        <v>1</v>
      </c>
      <c r="T28" s="66"/>
      <c r="U28" s="76" t="b">
        <v>0</v>
      </c>
      <c r="V28" s="66"/>
      <c r="W28" s="76" t="b">
        <v>0</v>
      </c>
      <c r="X28" s="66"/>
      <c r="Y28" s="76" t="b">
        <v>1</v>
      </c>
      <c r="Z28" s="66"/>
      <c r="AA28" s="69"/>
      <c r="AB28" s="69"/>
      <c r="AC28" s="69"/>
      <c r="AD28" s="2"/>
      <c r="AE28" s="2"/>
      <c r="AF28" s="2"/>
    </row>
    <row r="29" spans="1:32" ht="15.6" customHeight="1">
      <c r="A29" s="54" t="s">
        <v>57</v>
      </c>
      <c r="B29" s="55" t="s">
        <v>37</v>
      </c>
      <c r="C29" s="56"/>
      <c r="D29" s="57">
        <v>8.6</v>
      </c>
      <c r="E29" s="58">
        <v>0.3</v>
      </c>
      <c r="F29" s="69"/>
      <c r="G29" s="69"/>
      <c r="H29" s="60"/>
      <c r="I29" s="61" t="s">
        <v>37</v>
      </c>
      <c r="J29" s="62">
        <v>8.6</v>
      </c>
      <c r="K29" s="63"/>
      <c r="L29" s="6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9"/>
      <c r="AB29" s="69"/>
      <c r="AC29" s="69"/>
      <c r="AD29" s="2"/>
      <c r="AE29" s="2"/>
      <c r="AF29" s="2"/>
    </row>
    <row r="30" spans="1:32" ht="15.6">
      <c r="A30" s="66"/>
      <c r="B30" s="67"/>
      <c r="C30" s="68"/>
      <c r="D30" s="66"/>
      <c r="E30" s="66"/>
      <c r="F30" s="66"/>
      <c r="G30" s="66"/>
      <c r="H30" s="60"/>
      <c r="I30" s="61" t="s">
        <v>38</v>
      </c>
      <c r="J30" s="62">
        <v>7.8</v>
      </c>
      <c r="K30" s="63"/>
      <c r="L30" s="6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6"/>
      <c r="AB30" s="66"/>
      <c r="AC30" s="66"/>
      <c r="AD30" s="2"/>
      <c r="AE30" s="2"/>
      <c r="AF30" s="2"/>
    </row>
    <row r="31" spans="1:32" ht="15.6" customHeight="1">
      <c r="A31" s="43" t="s">
        <v>58</v>
      </c>
      <c r="B31" s="44"/>
      <c r="C31" s="44"/>
      <c r="D31" s="44"/>
      <c r="E31" s="44"/>
      <c r="F31" s="44"/>
      <c r="G31" s="44"/>
      <c r="H31" s="45"/>
      <c r="I31" s="46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7"/>
      <c r="AA31" s="48"/>
      <c r="AB31" s="49"/>
      <c r="AC31" s="49"/>
      <c r="AD31" s="2"/>
      <c r="AE31" s="2"/>
      <c r="AF31" s="2"/>
    </row>
    <row r="32" spans="1:32" ht="31.2">
      <c r="A32" s="50" t="s">
        <v>15</v>
      </c>
      <c r="B32" s="51" t="s">
        <v>16</v>
      </c>
      <c r="C32" s="47"/>
      <c r="D32" s="50" t="s">
        <v>17</v>
      </c>
      <c r="E32" s="50" t="s">
        <v>18</v>
      </c>
      <c r="F32" s="82" t="s">
        <v>40</v>
      </c>
      <c r="G32" s="82" t="s">
        <v>59</v>
      </c>
      <c r="H32" s="81"/>
      <c r="I32" s="53" t="s">
        <v>21</v>
      </c>
      <c r="J32" s="53" t="s">
        <v>22</v>
      </c>
      <c r="K32" s="53" t="s">
        <v>23</v>
      </c>
      <c r="L32" s="53" t="s">
        <v>17</v>
      </c>
      <c r="M32" s="53" t="s">
        <v>23</v>
      </c>
      <c r="N32" s="53" t="s">
        <v>17</v>
      </c>
      <c r="O32" s="53" t="s">
        <v>23</v>
      </c>
      <c r="P32" s="53" t="s">
        <v>17</v>
      </c>
      <c r="Q32" s="53" t="s">
        <v>23</v>
      </c>
      <c r="R32" s="53" t="s">
        <v>17</v>
      </c>
      <c r="S32" s="53" t="s">
        <v>23</v>
      </c>
      <c r="T32" s="53" t="s">
        <v>17</v>
      </c>
      <c r="U32" s="53" t="s">
        <v>23</v>
      </c>
      <c r="V32" s="53" t="s">
        <v>17</v>
      </c>
      <c r="W32" s="53" t="s">
        <v>23</v>
      </c>
      <c r="X32" s="53" t="s">
        <v>17</v>
      </c>
      <c r="Y32" s="53" t="s">
        <v>23</v>
      </c>
      <c r="Z32" s="53" t="s">
        <v>17</v>
      </c>
      <c r="AA32" s="51" t="s">
        <v>59</v>
      </c>
      <c r="AB32" s="44"/>
      <c r="AC32" s="47"/>
      <c r="AD32" s="2"/>
      <c r="AE32" s="2"/>
      <c r="AF32" s="2"/>
    </row>
    <row r="33" spans="1:32" ht="15.6">
      <c r="A33" s="70" t="s">
        <v>60</v>
      </c>
      <c r="B33" s="71" t="b">
        <v>1</v>
      </c>
      <c r="C33" s="72" t="s">
        <v>43</v>
      </c>
      <c r="D33" s="73">
        <v>9.1999999999999993</v>
      </c>
      <c r="E33" s="74">
        <v>0.6</v>
      </c>
      <c r="F33" s="59">
        <v>0.89200000000000002</v>
      </c>
      <c r="G33" s="59">
        <v>0.107999999999999</v>
      </c>
      <c r="H33" s="81"/>
      <c r="I33" s="72" t="s">
        <v>43</v>
      </c>
      <c r="J33" s="75">
        <v>8.6</v>
      </c>
      <c r="K33" s="76" t="b">
        <v>1</v>
      </c>
      <c r="L33" s="73">
        <v>9.1999999999999993</v>
      </c>
      <c r="M33" s="76" t="b">
        <v>0</v>
      </c>
      <c r="N33" s="73">
        <v>7.8</v>
      </c>
      <c r="O33" s="76" t="b">
        <v>1</v>
      </c>
      <c r="P33" s="73">
        <v>9</v>
      </c>
      <c r="Q33" s="76" t="b">
        <v>0</v>
      </c>
      <c r="R33" s="73">
        <v>9</v>
      </c>
      <c r="S33" s="76" t="b">
        <v>1</v>
      </c>
      <c r="T33" s="73">
        <v>9</v>
      </c>
      <c r="U33" s="76" t="b">
        <v>1</v>
      </c>
      <c r="V33" s="73">
        <v>8.6</v>
      </c>
      <c r="W33" s="76" t="b">
        <v>0</v>
      </c>
      <c r="X33" s="73">
        <v>8.6</v>
      </c>
      <c r="Y33" s="76" t="b">
        <v>0</v>
      </c>
      <c r="Z33" s="73">
        <v>8.5</v>
      </c>
      <c r="AA33" s="65">
        <v>0.102599999999999</v>
      </c>
      <c r="AB33" s="65">
        <v>0.107999999999999</v>
      </c>
      <c r="AC33" s="65">
        <v>0.113399999999999</v>
      </c>
      <c r="AD33" s="2"/>
      <c r="AE33" s="2"/>
      <c r="AF33" s="2"/>
    </row>
    <row r="34" spans="1:32" ht="15.6">
      <c r="A34" s="69"/>
      <c r="B34" s="71" t="b">
        <v>1</v>
      </c>
      <c r="C34" s="72" t="s">
        <v>44</v>
      </c>
      <c r="D34" s="69"/>
      <c r="E34" s="69"/>
      <c r="F34" s="69"/>
      <c r="G34" s="69"/>
      <c r="H34" s="81"/>
      <c r="I34" s="72" t="s">
        <v>44</v>
      </c>
      <c r="J34" s="75">
        <v>8.6</v>
      </c>
      <c r="K34" s="77" t="b">
        <v>1</v>
      </c>
      <c r="L34" s="69"/>
      <c r="M34" s="77" t="b">
        <v>0</v>
      </c>
      <c r="N34" s="69"/>
      <c r="O34" s="77" t="b">
        <v>1</v>
      </c>
      <c r="P34" s="69"/>
      <c r="Q34" s="77" t="b">
        <v>1</v>
      </c>
      <c r="R34" s="69"/>
      <c r="S34" s="77" t="b">
        <v>0</v>
      </c>
      <c r="T34" s="69"/>
      <c r="U34" s="77" t="b">
        <v>0</v>
      </c>
      <c r="V34" s="69"/>
      <c r="W34" s="77" t="b">
        <v>1</v>
      </c>
      <c r="X34" s="69"/>
      <c r="Y34" s="77" t="b">
        <v>0</v>
      </c>
      <c r="Z34" s="69"/>
      <c r="AA34" s="69"/>
      <c r="AB34" s="69"/>
      <c r="AC34" s="69"/>
      <c r="AD34" s="2"/>
      <c r="AE34" s="2"/>
      <c r="AF34" s="2"/>
    </row>
    <row r="35" spans="1:32" ht="15.6">
      <c r="A35" s="66"/>
      <c r="B35" s="71" t="b">
        <v>1</v>
      </c>
      <c r="C35" s="72" t="s">
        <v>45</v>
      </c>
      <c r="D35" s="66"/>
      <c r="E35" s="66"/>
      <c r="F35" s="69"/>
      <c r="G35" s="69"/>
      <c r="H35" s="81"/>
      <c r="I35" s="72" t="s">
        <v>45</v>
      </c>
      <c r="J35" s="75">
        <v>8.5</v>
      </c>
      <c r="K35" s="76" t="b">
        <v>1</v>
      </c>
      <c r="L35" s="66"/>
      <c r="M35" s="76" t="b">
        <v>0</v>
      </c>
      <c r="N35" s="66"/>
      <c r="O35" s="76" t="b">
        <v>0</v>
      </c>
      <c r="P35" s="66"/>
      <c r="Q35" s="76" t="b">
        <v>1</v>
      </c>
      <c r="R35" s="66"/>
      <c r="S35" s="76" t="b">
        <v>1</v>
      </c>
      <c r="T35" s="66"/>
      <c r="U35" s="76" t="b">
        <v>0</v>
      </c>
      <c r="V35" s="66"/>
      <c r="W35" s="76" t="b">
        <v>0</v>
      </c>
      <c r="X35" s="66"/>
      <c r="Y35" s="76" t="b">
        <v>1</v>
      </c>
      <c r="Z35" s="66"/>
      <c r="AA35" s="69"/>
      <c r="AB35" s="69"/>
      <c r="AC35" s="69"/>
      <c r="AD35" s="2"/>
      <c r="AE35" s="2"/>
      <c r="AF35" s="2"/>
    </row>
    <row r="36" spans="1:32" ht="15.6" customHeight="1">
      <c r="A36" s="54" t="s">
        <v>61</v>
      </c>
      <c r="B36" s="55" t="s">
        <v>63</v>
      </c>
      <c r="C36" s="56"/>
      <c r="D36" s="57">
        <v>8.5</v>
      </c>
      <c r="E36" s="58">
        <v>0.4</v>
      </c>
      <c r="F36" s="69"/>
      <c r="G36" s="69"/>
      <c r="H36" s="81"/>
      <c r="I36" s="61" t="s">
        <v>63</v>
      </c>
      <c r="J36" s="62">
        <v>8.5</v>
      </c>
      <c r="K36" s="63"/>
      <c r="L36" s="64"/>
      <c r="M36" s="63"/>
      <c r="N36" s="64"/>
      <c r="O36" s="63"/>
      <c r="P36" s="64"/>
      <c r="Q36" s="63"/>
      <c r="R36" s="64"/>
      <c r="S36" s="63"/>
      <c r="T36" s="64"/>
      <c r="U36" s="63"/>
      <c r="V36" s="64"/>
      <c r="W36" s="63"/>
      <c r="X36" s="64"/>
      <c r="Y36" s="63"/>
      <c r="Z36" s="64"/>
      <c r="AA36" s="69"/>
      <c r="AB36" s="69"/>
      <c r="AC36" s="69"/>
      <c r="AD36" s="2"/>
      <c r="AE36" s="2"/>
      <c r="AF36" s="2"/>
    </row>
    <row r="37" spans="1:32" ht="15.6">
      <c r="A37" s="69"/>
      <c r="B37" s="79"/>
      <c r="C37" s="80"/>
      <c r="D37" s="69"/>
      <c r="E37" s="69"/>
      <c r="F37" s="69"/>
      <c r="G37" s="69"/>
      <c r="H37" s="81"/>
      <c r="I37" s="61" t="s">
        <v>62</v>
      </c>
      <c r="J37" s="62">
        <v>8.1999999999999993</v>
      </c>
      <c r="K37" s="63"/>
      <c r="L37" s="64"/>
      <c r="M37" s="63"/>
      <c r="N37" s="64"/>
      <c r="O37" s="63"/>
      <c r="P37" s="64"/>
      <c r="Q37" s="63"/>
      <c r="R37" s="64"/>
      <c r="S37" s="63"/>
      <c r="T37" s="64"/>
      <c r="U37" s="63"/>
      <c r="V37" s="64"/>
      <c r="W37" s="63"/>
      <c r="X37" s="64"/>
      <c r="Y37" s="63"/>
      <c r="Z37" s="64"/>
      <c r="AA37" s="69"/>
      <c r="AB37" s="69"/>
      <c r="AC37" s="69"/>
      <c r="AD37" s="2"/>
      <c r="AE37" s="2"/>
      <c r="AF37" s="2"/>
    </row>
    <row r="38" spans="1:32" ht="15.6">
      <c r="A38" s="66"/>
      <c r="B38" s="67"/>
      <c r="C38" s="68"/>
      <c r="D38" s="66"/>
      <c r="E38" s="66"/>
      <c r="F38" s="66"/>
      <c r="G38" s="66"/>
      <c r="H38" s="81"/>
      <c r="I38" s="61" t="s">
        <v>64</v>
      </c>
      <c r="J38" s="62">
        <v>7.5</v>
      </c>
      <c r="K38" s="63"/>
      <c r="L38" s="64"/>
      <c r="M38" s="63"/>
      <c r="N38" s="64"/>
      <c r="O38" s="63"/>
      <c r="P38" s="64"/>
      <c r="Q38" s="63"/>
      <c r="R38" s="64"/>
      <c r="S38" s="63"/>
      <c r="T38" s="64"/>
      <c r="U38" s="63"/>
      <c r="V38" s="64"/>
      <c r="W38" s="63"/>
      <c r="X38" s="64"/>
      <c r="Y38" s="63"/>
      <c r="Z38" s="64"/>
      <c r="AA38" s="66"/>
      <c r="AB38" s="66"/>
      <c r="AC38" s="66"/>
      <c r="AD38" s="2"/>
      <c r="AE38" s="2"/>
      <c r="AF38" s="2"/>
    </row>
    <row r="39" spans="1:32" ht="15.6" customHeight="1">
      <c r="A39" s="43" t="s">
        <v>65</v>
      </c>
      <c r="B39" s="44"/>
      <c r="C39" s="44"/>
      <c r="D39" s="44"/>
      <c r="E39" s="44"/>
      <c r="F39" s="44"/>
      <c r="G39" s="44"/>
      <c r="H39" s="45"/>
      <c r="I39" s="46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7"/>
      <c r="AA39" s="48"/>
      <c r="AB39" s="49"/>
      <c r="AC39" s="49"/>
      <c r="AD39" s="2"/>
      <c r="AE39" s="2"/>
      <c r="AF39" s="2"/>
    </row>
    <row r="40" spans="1:32" ht="31.2">
      <c r="A40" s="50" t="s">
        <v>15</v>
      </c>
      <c r="B40" s="51" t="s">
        <v>16</v>
      </c>
      <c r="C40" s="47"/>
      <c r="D40" s="50" t="s">
        <v>17</v>
      </c>
      <c r="E40" s="50" t="s">
        <v>18</v>
      </c>
      <c r="F40" s="50" t="s">
        <v>19</v>
      </c>
      <c r="G40" s="83" t="s">
        <v>66</v>
      </c>
      <c r="H40" s="52"/>
      <c r="I40" s="53" t="s">
        <v>21</v>
      </c>
      <c r="J40" s="53" t="s">
        <v>22</v>
      </c>
      <c r="K40" s="53" t="s">
        <v>23</v>
      </c>
      <c r="L40" s="53" t="s">
        <v>17</v>
      </c>
      <c r="M40" s="53" t="s">
        <v>23</v>
      </c>
      <c r="N40" s="53" t="s">
        <v>17</v>
      </c>
      <c r="O40" s="53" t="s">
        <v>23</v>
      </c>
      <c r="P40" s="53" t="s">
        <v>17</v>
      </c>
      <c r="Q40" s="53" t="s">
        <v>23</v>
      </c>
      <c r="R40" s="53" t="s">
        <v>17</v>
      </c>
      <c r="S40" s="53" t="s">
        <v>23</v>
      </c>
      <c r="T40" s="53" t="s">
        <v>17</v>
      </c>
      <c r="U40" s="53" t="s">
        <v>23</v>
      </c>
      <c r="V40" s="53" t="s">
        <v>17</v>
      </c>
      <c r="W40" s="53" t="s">
        <v>23</v>
      </c>
      <c r="X40" s="53" t="s">
        <v>17</v>
      </c>
      <c r="Y40" s="53" t="s">
        <v>23</v>
      </c>
      <c r="Z40" s="53" t="s">
        <v>17</v>
      </c>
      <c r="AA40" s="51" t="s">
        <v>66</v>
      </c>
      <c r="AB40" s="44"/>
      <c r="AC40" s="47"/>
      <c r="AD40" s="2"/>
      <c r="AE40" s="2"/>
      <c r="AF40" s="2"/>
    </row>
    <row r="41" spans="1:32" ht="15.6" customHeight="1">
      <c r="A41" s="54" t="s">
        <v>67</v>
      </c>
      <c r="B41" s="55" t="s">
        <v>25</v>
      </c>
      <c r="C41" s="56"/>
      <c r="D41" s="57">
        <v>8.5</v>
      </c>
      <c r="E41" s="58">
        <v>0.25</v>
      </c>
      <c r="F41" s="59">
        <v>0.89149999999999996</v>
      </c>
      <c r="G41" s="59">
        <v>0.1085</v>
      </c>
      <c r="H41" s="60"/>
      <c r="I41" s="61" t="s">
        <v>25</v>
      </c>
      <c r="J41" s="62">
        <v>8.5</v>
      </c>
      <c r="K41" s="63"/>
      <c r="L41" s="64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5">
        <v>0.103075</v>
      </c>
      <c r="AB41" s="65">
        <v>0.1085</v>
      </c>
      <c r="AC41" s="65">
        <v>0.113925</v>
      </c>
      <c r="AD41" s="2"/>
      <c r="AE41" s="2"/>
      <c r="AF41" s="2"/>
    </row>
    <row r="42" spans="1:32" ht="15.6">
      <c r="A42" s="66"/>
      <c r="B42" s="67"/>
      <c r="C42" s="68"/>
      <c r="D42" s="66"/>
      <c r="E42" s="66"/>
      <c r="F42" s="69"/>
      <c r="G42" s="69"/>
      <c r="H42" s="60"/>
      <c r="I42" s="61" t="s">
        <v>26</v>
      </c>
      <c r="J42" s="62">
        <v>7.5</v>
      </c>
      <c r="K42" s="63"/>
      <c r="L42" s="64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9"/>
      <c r="AB42" s="69"/>
      <c r="AC42" s="69"/>
      <c r="AD42" s="2"/>
      <c r="AE42" s="2"/>
      <c r="AF42" s="2"/>
    </row>
    <row r="43" spans="1:32" ht="15.6">
      <c r="A43" s="70" t="s">
        <v>68</v>
      </c>
      <c r="B43" s="71" t="b">
        <v>1</v>
      </c>
      <c r="C43" s="72" t="s">
        <v>69</v>
      </c>
      <c r="D43" s="73">
        <v>9</v>
      </c>
      <c r="E43" s="74">
        <v>0.25</v>
      </c>
      <c r="F43" s="69"/>
      <c r="G43" s="69"/>
      <c r="H43" s="60"/>
      <c r="I43" s="72" t="s">
        <v>69</v>
      </c>
      <c r="J43" s="75">
        <v>8.5</v>
      </c>
      <c r="K43" s="76" t="b">
        <v>1</v>
      </c>
      <c r="L43" s="73">
        <v>9</v>
      </c>
      <c r="M43" s="76" t="b">
        <v>0</v>
      </c>
      <c r="N43" s="73">
        <v>7.8</v>
      </c>
      <c r="O43" s="76" t="b">
        <v>1</v>
      </c>
      <c r="P43" s="73">
        <v>8.5</v>
      </c>
      <c r="Q43" s="76" t="b">
        <v>0</v>
      </c>
      <c r="R43" s="73">
        <v>8.5</v>
      </c>
      <c r="S43" s="63"/>
      <c r="T43" s="63"/>
      <c r="U43" s="63"/>
      <c r="V43" s="63"/>
      <c r="W43" s="63"/>
      <c r="X43" s="63"/>
      <c r="Y43" s="63"/>
      <c r="Z43" s="63"/>
      <c r="AA43" s="69"/>
      <c r="AB43" s="69"/>
      <c r="AC43" s="69"/>
      <c r="AD43" s="2"/>
      <c r="AE43" s="2"/>
      <c r="AF43" s="2"/>
    </row>
    <row r="44" spans="1:32" ht="15.6">
      <c r="A44" s="66"/>
      <c r="B44" s="71" t="b">
        <v>1</v>
      </c>
      <c r="C44" s="72" t="s">
        <v>70</v>
      </c>
      <c r="D44" s="66"/>
      <c r="E44" s="66"/>
      <c r="F44" s="69"/>
      <c r="G44" s="69"/>
      <c r="H44" s="60"/>
      <c r="I44" s="72" t="s">
        <v>70</v>
      </c>
      <c r="J44" s="75">
        <v>8.5</v>
      </c>
      <c r="K44" s="77" t="b">
        <v>1</v>
      </c>
      <c r="L44" s="66"/>
      <c r="M44" s="77" t="b">
        <v>0</v>
      </c>
      <c r="N44" s="66"/>
      <c r="O44" s="77" t="b">
        <v>0</v>
      </c>
      <c r="P44" s="66"/>
      <c r="Q44" s="77" t="b">
        <v>1</v>
      </c>
      <c r="R44" s="66"/>
      <c r="S44" s="63"/>
      <c r="T44" s="63"/>
      <c r="U44" s="63"/>
      <c r="V44" s="63"/>
      <c r="W44" s="63"/>
      <c r="X44" s="63"/>
      <c r="Y44" s="63"/>
      <c r="Z44" s="63"/>
      <c r="AA44" s="69"/>
      <c r="AB44" s="69"/>
      <c r="AC44" s="69"/>
      <c r="AD44" s="2"/>
      <c r="AE44" s="2"/>
      <c r="AF44" s="2"/>
    </row>
    <row r="45" spans="1:32" ht="31.2">
      <c r="A45" s="70" t="s">
        <v>71</v>
      </c>
      <c r="B45" s="71" t="b">
        <v>1</v>
      </c>
      <c r="C45" s="72" t="s">
        <v>33</v>
      </c>
      <c r="D45" s="73">
        <v>9.1999999999999993</v>
      </c>
      <c r="E45" s="74">
        <v>0.4</v>
      </c>
      <c r="F45" s="69"/>
      <c r="G45" s="69"/>
      <c r="H45" s="60"/>
      <c r="I45" s="72" t="s">
        <v>33</v>
      </c>
      <c r="J45" s="75">
        <v>8.8000000000000007</v>
      </c>
      <c r="K45" s="76" t="b">
        <v>1</v>
      </c>
      <c r="L45" s="73">
        <v>9.1999999999999993</v>
      </c>
      <c r="M45" s="76" t="b">
        <v>0</v>
      </c>
      <c r="N45" s="73">
        <v>7.6</v>
      </c>
      <c r="O45" s="76" t="b">
        <v>1</v>
      </c>
      <c r="P45" s="73">
        <v>9</v>
      </c>
      <c r="Q45" s="76" t="b">
        <v>0</v>
      </c>
      <c r="R45" s="73">
        <v>9</v>
      </c>
      <c r="S45" s="76" t="b">
        <v>1</v>
      </c>
      <c r="T45" s="73">
        <v>9</v>
      </c>
      <c r="U45" s="76" t="b">
        <v>1</v>
      </c>
      <c r="V45" s="73">
        <v>8.8000000000000007</v>
      </c>
      <c r="W45" s="76" t="b">
        <v>0</v>
      </c>
      <c r="X45" s="73">
        <v>8.5</v>
      </c>
      <c r="Y45" s="76" t="b">
        <v>0</v>
      </c>
      <c r="Z45" s="73">
        <v>8.5</v>
      </c>
      <c r="AA45" s="69"/>
      <c r="AB45" s="69"/>
      <c r="AC45" s="69"/>
      <c r="AD45" s="2"/>
      <c r="AE45" s="2"/>
      <c r="AF45" s="2"/>
    </row>
    <row r="46" spans="1:32" ht="31.2">
      <c r="A46" s="69"/>
      <c r="B46" s="71" t="b">
        <v>1</v>
      </c>
      <c r="C46" s="72" t="s">
        <v>34</v>
      </c>
      <c r="D46" s="69"/>
      <c r="E46" s="69"/>
      <c r="F46" s="69"/>
      <c r="G46" s="69"/>
      <c r="H46" s="60"/>
      <c r="I46" s="72" t="s">
        <v>34</v>
      </c>
      <c r="J46" s="75">
        <v>8.5</v>
      </c>
      <c r="K46" s="77" t="b">
        <v>1</v>
      </c>
      <c r="L46" s="69"/>
      <c r="M46" s="77" t="b">
        <v>0</v>
      </c>
      <c r="N46" s="69"/>
      <c r="O46" s="77" t="b">
        <v>1</v>
      </c>
      <c r="P46" s="69"/>
      <c r="Q46" s="77" t="b">
        <v>1</v>
      </c>
      <c r="R46" s="69"/>
      <c r="S46" s="77" t="b">
        <v>0</v>
      </c>
      <c r="T46" s="69"/>
      <c r="U46" s="77" t="b">
        <v>0</v>
      </c>
      <c r="V46" s="69"/>
      <c r="W46" s="77" t="b">
        <v>1</v>
      </c>
      <c r="X46" s="69"/>
      <c r="Y46" s="77" t="b">
        <v>0</v>
      </c>
      <c r="Z46" s="69"/>
      <c r="AA46" s="69"/>
      <c r="AB46" s="69"/>
      <c r="AC46" s="69"/>
      <c r="AD46" s="2"/>
      <c r="AE46" s="2"/>
      <c r="AF46" s="2"/>
    </row>
    <row r="47" spans="1:32" ht="15.6">
      <c r="A47" s="66"/>
      <c r="B47" s="71" t="b">
        <v>1</v>
      </c>
      <c r="C47" s="72" t="s">
        <v>35</v>
      </c>
      <c r="D47" s="66"/>
      <c r="E47" s="66"/>
      <c r="F47" s="69"/>
      <c r="G47" s="69"/>
      <c r="H47" s="60"/>
      <c r="I47" s="72" t="s">
        <v>35</v>
      </c>
      <c r="J47" s="75">
        <v>8.5</v>
      </c>
      <c r="K47" s="76" t="b">
        <v>1</v>
      </c>
      <c r="L47" s="66"/>
      <c r="M47" s="76" t="b">
        <v>0</v>
      </c>
      <c r="N47" s="66"/>
      <c r="O47" s="76" t="b">
        <v>0</v>
      </c>
      <c r="P47" s="66"/>
      <c r="Q47" s="76" t="b">
        <v>1</v>
      </c>
      <c r="R47" s="66"/>
      <c r="S47" s="76" t="b">
        <v>1</v>
      </c>
      <c r="T47" s="66"/>
      <c r="U47" s="76" t="b">
        <v>0</v>
      </c>
      <c r="V47" s="66"/>
      <c r="W47" s="76" t="b">
        <v>0</v>
      </c>
      <c r="X47" s="66"/>
      <c r="Y47" s="76" t="b">
        <v>1</v>
      </c>
      <c r="Z47" s="66"/>
      <c r="AA47" s="69"/>
      <c r="AB47" s="69"/>
      <c r="AC47" s="69"/>
      <c r="AD47" s="2"/>
      <c r="AE47" s="2"/>
      <c r="AF47" s="2"/>
    </row>
    <row r="48" spans="1:32" ht="15.6" customHeight="1">
      <c r="A48" s="54" t="s">
        <v>72</v>
      </c>
      <c r="B48" s="55" t="s">
        <v>37</v>
      </c>
      <c r="C48" s="56"/>
      <c r="D48" s="57">
        <v>8.6</v>
      </c>
      <c r="E48" s="58">
        <v>0.1</v>
      </c>
      <c r="F48" s="69"/>
      <c r="G48" s="69"/>
      <c r="H48" s="60"/>
      <c r="I48" s="61" t="s">
        <v>37</v>
      </c>
      <c r="J48" s="62">
        <v>8.6</v>
      </c>
      <c r="K48" s="63"/>
      <c r="L48" s="64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9"/>
      <c r="AB48" s="69"/>
      <c r="AC48" s="69"/>
      <c r="AD48" s="2"/>
      <c r="AE48" s="2"/>
      <c r="AF48" s="2"/>
    </row>
    <row r="49" spans="1:32" ht="15.6">
      <c r="A49" s="66"/>
      <c r="B49" s="67"/>
      <c r="C49" s="68"/>
      <c r="D49" s="66"/>
      <c r="E49" s="66"/>
      <c r="F49" s="66"/>
      <c r="G49" s="66"/>
      <c r="H49" s="60"/>
      <c r="I49" s="61" t="s">
        <v>38</v>
      </c>
      <c r="J49" s="62">
        <v>7.8</v>
      </c>
      <c r="K49" s="63"/>
      <c r="L49" s="64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6"/>
      <c r="AB49" s="66"/>
      <c r="AC49" s="66"/>
      <c r="AD49" s="2"/>
      <c r="AE49" s="2"/>
      <c r="AF49" s="2"/>
    </row>
    <row r="50" spans="1:32" ht="15.6" customHeight="1">
      <c r="A50" s="43" t="s">
        <v>73</v>
      </c>
      <c r="B50" s="44"/>
      <c r="C50" s="44"/>
      <c r="D50" s="44"/>
      <c r="E50" s="44"/>
      <c r="F50" s="44"/>
      <c r="G50" s="44"/>
      <c r="H50" s="45"/>
      <c r="I50" s="46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7"/>
      <c r="AA50" s="48"/>
      <c r="AB50" s="49"/>
      <c r="AC50" s="49"/>
      <c r="AD50" s="2"/>
      <c r="AE50" s="2"/>
      <c r="AF50" s="2"/>
    </row>
    <row r="51" spans="1:32" ht="31.2">
      <c r="A51" s="50" t="s">
        <v>15</v>
      </c>
      <c r="B51" s="51" t="s">
        <v>16</v>
      </c>
      <c r="C51" s="47"/>
      <c r="D51" s="50" t="s">
        <v>17</v>
      </c>
      <c r="E51" s="50" t="s">
        <v>18</v>
      </c>
      <c r="F51" s="50" t="s">
        <v>40</v>
      </c>
      <c r="G51" s="50" t="s">
        <v>74</v>
      </c>
      <c r="H51" s="52"/>
      <c r="I51" s="53" t="s">
        <v>21</v>
      </c>
      <c r="J51" s="53" t="s">
        <v>22</v>
      </c>
      <c r="K51" s="53" t="s">
        <v>23</v>
      </c>
      <c r="L51" s="53" t="s">
        <v>17</v>
      </c>
      <c r="M51" s="53" t="s">
        <v>23</v>
      </c>
      <c r="N51" s="53" t="s">
        <v>17</v>
      </c>
      <c r="O51" s="53" t="s">
        <v>23</v>
      </c>
      <c r="P51" s="53" t="s">
        <v>17</v>
      </c>
      <c r="Q51" s="53" t="s">
        <v>23</v>
      </c>
      <c r="R51" s="53" t="s">
        <v>17</v>
      </c>
      <c r="S51" s="53" t="s">
        <v>23</v>
      </c>
      <c r="T51" s="53" t="s">
        <v>17</v>
      </c>
      <c r="U51" s="53" t="s">
        <v>23</v>
      </c>
      <c r="V51" s="53" t="s">
        <v>17</v>
      </c>
      <c r="W51" s="53" t="s">
        <v>23</v>
      </c>
      <c r="X51" s="53" t="s">
        <v>17</v>
      </c>
      <c r="Y51" s="53" t="s">
        <v>23</v>
      </c>
      <c r="Z51" s="53" t="s">
        <v>17</v>
      </c>
      <c r="AA51" s="51" t="s">
        <v>74</v>
      </c>
      <c r="AB51" s="44"/>
      <c r="AC51" s="47"/>
      <c r="AD51" s="2"/>
      <c r="AE51" s="2"/>
      <c r="AF51" s="2"/>
    </row>
    <row r="52" spans="1:32" ht="15.6">
      <c r="A52" s="70" t="s">
        <v>75</v>
      </c>
      <c r="B52" s="71" t="b">
        <v>1</v>
      </c>
      <c r="C52" s="72" t="s">
        <v>43</v>
      </c>
      <c r="D52" s="73">
        <v>9.1999999999999993</v>
      </c>
      <c r="E52" s="74">
        <v>0.4</v>
      </c>
      <c r="F52" s="59">
        <v>0.88099999999999901</v>
      </c>
      <c r="G52" s="59">
        <v>0.11899999999999999</v>
      </c>
      <c r="H52" s="60"/>
      <c r="I52" s="72" t="s">
        <v>43</v>
      </c>
      <c r="J52" s="75">
        <v>8.6</v>
      </c>
      <c r="K52" s="76" t="b">
        <v>1</v>
      </c>
      <c r="L52" s="73">
        <v>9.1999999999999993</v>
      </c>
      <c r="M52" s="76" t="b">
        <v>0</v>
      </c>
      <c r="N52" s="73">
        <v>7.8</v>
      </c>
      <c r="O52" s="76" t="b">
        <v>1</v>
      </c>
      <c r="P52" s="73">
        <v>9</v>
      </c>
      <c r="Q52" s="76" t="b">
        <v>0</v>
      </c>
      <c r="R52" s="73">
        <v>9</v>
      </c>
      <c r="S52" s="76" t="b">
        <v>1</v>
      </c>
      <c r="T52" s="73">
        <v>9</v>
      </c>
      <c r="U52" s="76" t="b">
        <v>1</v>
      </c>
      <c r="V52" s="73">
        <v>8.6</v>
      </c>
      <c r="W52" s="76" t="b">
        <v>0</v>
      </c>
      <c r="X52" s="73">
        <v>8.6</v>
      </c>
      <c r="Y52" s="76" t="b">
        <v>0</v>
      </c>
      <c r="Z52" s="73">
        <v>8.5</v>
      </c>
      <c r="AA52" s="65">
        <v>0.11305</v>
      </c>
      <c r="AB52" s="65">
        <v>0.11899999999999999</v>
      </c>
      <c r="AC52" s="65">
        <v>0.12495000000000001</v>
      </c>
      <c r="AD52" s="2"/>
      <c r="AE52" s="2"/>
      <c r="AF52" s="2"/>
    </row>
    <row r="53" spans="1:32" ht="15.6">
      <c r="A53" s="69"/>
      <c r="B53" s="71" t="b">
        <v>1</v>
      </c>
      <c r="C53" s="72" t="s">
        <v>44</v>
      </c>
      <c r="D53" s="69"/>
      <c r="E53" s="69"/>
      <c r="F53" s="69"/>
      <c r="G53" s="69"/>
      <c r="H53" s="60"/>
      <c r="I53" s="72" t="s">
        <v>44</v>
      </c>
      <c r="J53" s="75">
        <v>8.6</v>
      </c>
      <c r="K53" s="77" t="b">
        <v>1</v>
      </c>
      <c r="L53" s="69"/>
      <c r="M53" s="77" t="b">
        <v>0</v>
      </c>
      <c r="N53" s="69"/>
      <c r="O53" s="77" t="b">
        <v>1</v>
      </c>
      <c r="P53" s="69"/>
      <c r="Q53" s="77" t="b">
        <v>1</v>
      </c>
      <c r="R53" s="69"/>
      <c r="S53" s="77" t="b">
        <v>0</v>
      </c>
      <c r="T53" s="69"/>
      <c r="U53" s="77" t="b">
        <v>0</v>
      </c>
      <c r="V53" s="69"/>
      <c r="W53" s="77" t="b">
        <v>1</v>
      </c>
      <c r="X53" s="69"/>
      <c r="Y53" s="77" t="b">
        <v>0</v>
      </c>
      <c r="Z53" s="69"/>
      <c r="AA53" s="69"/>
      <c r="AB53" s="69"/>
      <c r="AC53" s="69"/>
      <c r="AD53" s="2"/>
      <c r="AE53" s="2"/>
      <c r="AF53" s="2"/>
    </row>
    <row r="54" spans="1:32" ht="15.6">
      <c r="A54" s="66"/>
      <c r="B54" s="71" t="b">
        <v>1</v>
      </c>
      <c r="C54" s="72" t="s">
        <v>45</v>
      </c>
      <c r="D54" s="66"/>
      <c r="E54" s="66"/>
      <c r="F54" s="69"/>
      <c r="G54" s="69"/>
      <c r="H54" s="60"/>
      <c r="I54" s="72" t="s">
        <v>45</v>
      </c>
      <c r="J54" s="75">
        <v>8.5</v>
      </c>
      <c r="K54" s="76" t="b">
        <v>1</v>
      </c>
      <c r="L54" s="66"/>
      <c r="M54" s="76" t="b">
        <v>0</v>
      </c>
      <c r="N54" s="66"/>
      <c r="O54" s="76" t="b">
        <v>0</v>
      </c>
      <c r="P54" s="66"/>
      <c r="Q54" s="76" t="b">
        <v>1</v>
      </c>
      <c r="R54" s="66"/>
      <c r="S54" s="76" t="b">
        <v>1</v>
      </c>
      <c r="T54" s="66"/>
      <c r="U54" s="76" t="b">
        <v>0</v>
      </c>
      <c r="V54" s="66"/>
      <c r="W54" s="76" t="b">
        <v>0</v>
      </c>
      <c r="X54" s="66"/>
      <c r="Y54" s="76" t="b">
        <v>1</v>
      </c>
      <c r="Z54" s="66"/>
      <c r="AA54" s="69"/>
      <c r="AB54" s="69"/>
      <c r="AC54" s="69"/>
      <c r="AD54" s="2"/>
      <c r="AE54" s="2"/>
      <c r="AF54" s="2"/>
    </row>
    <row r="55" spans="1:32" ht="15.6" customHeight="1">
      <c r="A55" s="54" t="s">
        <v>76</v>
      </c>
      <c r="B55" s="55" t="s">
        <v>78</v>
      </c>
      <c r="C55" s="56"/>
      <c r="D55" s="57">
        <v>8.5</v>
      </c>
      <c r="E55" s="58">
        <v>0.3</v>
      </c>
      <c r="F55" s="69"/>
      <c r="G55" s="69"/>
      <c r="H55" s="60"/>
      <c r="I55" s="61" t="s">
        <v>78</v>
      </c>
      <c r="J55" s="62">
        <v>8.5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69"/>
      <c r="AB55" s="69"/>
      <c r="AC55" s="69"/>
      <c r="AD55" s="2"/>
      <c r="AE55" s="2"/>
      <c r="AF55" s="2"/>
    </row>
    <row r="56" spans="1:32" ht="15.6">
      <c r="A56" s="69"/>
      <c r="B56" s="79"/>
      <c r="C56" s="80"/>
      <c r="D56" s="69"/>
      <c r="E56" s="69"/>
      <c r="F56" s="69"/>
      <c r="G56" s="69"/>
      <c r="H56" s="60"/>
      <c r="I56" s="61" t="s">
        <v>77</v>
      </c>
      <c r="J56" s="62">
        <v>8.1999999999999993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69"/>
      <c r="AB56" s="69"/>
      <c r="AC56" s="69"/>
      <c r="AD56" s="2"/>
      <c r="AE56" s="2"/>
      <c r="AF56" s="2"/>
    </row>
    <row r="57" spans="1:32" ht="15.6">
      <c r="A57" s="66"/>
      <c r="B57" s="67"/>
      <c r="C57" s="68"/>
      <c r="D57" s="66"/>
      <c r="E57" s="66"/>
      <c r="F57" s="69"/>
      <c r="G57" s="69"/>
      <c r="H57" s="60"/>
      <c r="I57" s="61" t="s">
        <v>79</v>
      </c>
      <c r="J57" s="62">
        <v>7.5</v>
      </c>
      <c r="K57" s="63"/>
      <c r="L57" s="64"/>
      <c r="M57" s="63"/>
      <c r="N57" s="64"/>
      <c r="O57" s="63"/>
      <c r="P57" s="64"/>
      <c r="Q57" s="63"/>
      <c r="R57" s="64"/>
      <c r="S57" s="63"/>
      <c r="T57" s="64"/>
      <c r="U57" s="63"/>
      <c r="V57" s="64"/>
      <c r="W57" s="63"/>
      <c r="X57" s="64"/>
      <c r="Y57" s="63"/>
      <c r="Z57" s="64"/>
      <c r="AA57" s="69"/>
      <c r="AB57" s="69"/>
      <c r="AC57" s="69"/>
      <c r="AD57" s="2"/>
      <c r="AE57" s="2"/>
      <c r="AF57" s="2"/>
    </row>
    <row r="58" spans="1:32" ht="15.6" customHeight="1">
      <c r="A58" s="54" t="s">
        <v>80</v>
      </c>
      <c r="B58" s="55" t="s">
        <v>51</v>
      </c>
      <c r="C58" s="56"/>
      <c r="D58" s="57">
        <v>8.6</v>
      </c>
      <c r="E58" s="58">
        <v>0.3</v>
      </c>
      <c r="F58" s="69"/>
      <c r="G58" s="69"/>
      <c r="H58" s="60"/>
      <c r="I58" s="61" t="s">
        <v>51</v>
      </c>
      <c r="J58" s="62">
        <v>8.6</v>
      </c>
      <c r="K58" s="63"/>
      <c r="L58" s="64"/>
      <c r="M58" s="63"/>
      <c r="N58" s="64"/>
      <c r="O58" s="63"/>
      <c r="P58" s="64"/>
      <c r="Q58" s="63"/>
      <c r="R58" s="64"/>
      <c r="S58" s="63"/>
      <c r="T58" s="64"/>
      <c r="U58" s="63"/>
      <c r="V58" s="64"/>
      <c r="W58" s="63"/>
      <c r="X58" s="64"/>
      <c r="Y58" s="63"/>
      <c r="Z58" s="64"/>
      <c r="AA58" s="69"/>
      <c r="AB58" s="69"/>
      <c r="AC58" s="69"/>
      <c r="AD58" s="2"/>
      <c r="AE58" s="2"/>
      <c r="AF58" s="2"/>
    </row>
    <row r="59" spans="1:32" ht="15.6">
      <c r="A59" s="66"/>
      <c r="B59" s="67"/>
      <c r="C59" s="68"/>
      <c r="D59" s="66"/>
      <c r="E59" s="66"/>
      <c r="F59" s="66"/>
      <c r="G59" s="66"/>
      <c r="H59" s="81"/>
      <c r="I59" s="61" t="s">
        <v>52</v>
      </c>
      <c r="J59" s="62">
        <v>7.8</v>
      </c>
      <c r="K59" s="63"/>
      <c r="L59" s="64"/>
      <c r="M59" s="63"/>
      <c r="N59" s="64"/>
      <c r="O59" s="63"/>
      <c r="P59" s="64"/>
      <c r="Q59" s="63"/>
      <c r="R59" s="64"/>
      <c r="S59" s="63"/>
      <c r="T59" s="64"/>
      <c r="U59" s="63"/>
      <c r="V59" s="64"/>
      <c r="W59" s="63"/>
      <c r="X59" s="64"/>
      <c r="Y59" s="63"/>
      <c r="Z59" s="64"/>
      <c r="AA59" s="66"/>
      <c r="AB59" s="66"/>
      <c r="AC59" s="66"/>
      <c r="AD59" s="2"/>
      <c r="AE59" s="2"/>
      <c r="AF59" s="2"/>
    </row>
    <row r="60" spans="1:32" ht="15.6" customHeight="1">
      <c r="A60" s="43" t="s">
        <v>81</v>
      </c>
      <c r="B60" s="44"/>
      <c r="C60" s="44"/>
      <c r="D60" s="44"/>
      <c r="E60" s="44"/>
      <c r="F60" s="44"/>
      <c r="G60" s="44"/>
      <c r="H60" s="45"/>
      <c r="I60" s="46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7"/>
      <c r="AA60" s="48"/>
      <c r="AB60" s="49"/>
      <c r="AC60" s="49"/>
      <c r="AD60" s="2"/>
      <c r="AE60" s="2"/>
      <c r="AF60" s="2"/>
    </row>
    <row r="61" spans="1:32" ht="31.2">
      <c r="A61" s="50" t="s">
        <v>15</v>
      </c>
      <c r="B61" s="51" t="s">
        <v>16</v>
      </c>
      <c r="C61" s="47"/>
      <c r="D61" s="50" t="s">
        <v>17</v>
      </c>
      <c r="E61" s="50" t="s">
        <v>18</v>
      </c>
      <c r="F61" s="50" t="s">
        <v>19</v>
      </c>
      <c r="G61" s="50" t="s">
        <v>82</v>
      </c>
      <c r="H61" s="52"/>
      <c r="I61" s="53" t="s">
        <v>21</v>
      </c>
      <c r="J61" s="53" t="s">
        <v>22</v>
      </c>
      <c r="K61" s="53" t="s">
        <v>23</v>
      </c>
      <c r="L61" s="53" t="s">
        <v>17</v>
      </c>
      <c r="M61" s="53" t="s">
        <v>23</v>
      </c>
      <c r="N61" s="53" t="s">
        <v>17</v>
      </c>
      <c r="O61" s="53" t="s">
        <v>23</v>
      </c>
      <c r="P61" s="53" t="s">
        <v>17</v>
      </c>
      <c r="Q61" s="53" t="s">
        <v>23</v>
      </c>
      <c r="R61" s="53" t="s">
        <v>17</v>
      </c>
      <c r="S61" s="53" t="s">
        <v>23</v>
      </c>
      <c r="T61" s="53" t="s">
        <v>17</v>
      </c>
      <c r="U61" s="53" t="s">
        <v>23</v>
      </c>
      <c r="V61" s="53" t="s">
        <v>17</v>
      </c>
      <c r="W61" s="53" t="s">
        <v>23</v>
      </c>
      <c r="X61" s="53" t="s">
        <v>17</v>
      </c>
      <c r="Y61" s="53" t="s">
        <v>23</v>
      </c>
      <c r="Z61" s="53" t="s">
        <v>17</v>
      </c>
      <c r="AA61" s="51" t="s">
        <v>82</v>
      </c>
      <c r="AB61" s="44"/>
      <c r="AC61" s="47"/>
      <c r="AD61" s="2"/>
      <c r="AE61" s="2"/>
      <c r="AF61" s="2"/>
    </row>
    <row r="62" spans="1:32" ht="15.6" customHeight="1">
      <c r="A62" s="54" t="s">
        <v>83</v>
      </c>
      <c r="B62" s="55" t="s">
        <v>25</v>
      </c>
      <c r="C62" s="56"/>
      <c r="D62" s="57">
        <v>8.5</v>
      </c>
      <c r="E62" s="58">
        <v>0.4</v>
      </c>
      <c r="F62" s="59">
        <v>0.874</v>
      </c>
      <c r="G62" s="59">
        <v>0.126</v>
      </c>
      <c r="H62" s="60"/>
      <c r="I62" s="61" t="s">
        <v>25</v>
      </c>
      <c r="J62" s="62">
        <v>8.5</v>
      </c>
      <c r="K62" s="63"/>
      <c r="L62" s="64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5">
        <v>0.1197</v>
      </c>
      <c r="AB62" s="65">
        <v>0.126</v>
      </c>
      <c r="AC62" s="65">
        <v>0.1323</v>
      </c>
      <c r="AD62" s="2"/>
      <c r="AE62" s="2"/>
      <c r="AF62" s="2"/>
    </row>
    <row r="63" spans="1:32" ht="15.6">
      <c r="A63" s="66"/>
      <c r="B63" s="67"/>
      <c r="C63" s="68"/>
      <c r="D63" s="66"/>
      <c r="E63" s="66"/>
      <c r="F63" s="69"/>
      <c r="G63" s="69"/>
      <c r="H63" s="60"/>
      <c r="I63" s="61" t="s">
        <v>26</v>
      </c>
      <c r="J63" s="62">
        <v>7.5</v>
      </c>
      <c r="K63" s="63"/>
      <c r="L63" s="64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9"/>
      <c r="AB63" s="69"/>
      <c r="AC63" s="69"/>
      <c r="AD63" s="2"/>
      <c r="AE63" s="2"/>
      <c r="AF63" s="2"/>
    </row>
    <row r="64" spans="1:32" ht="31.2">
      <c r="A64" s="70" t="s">
        <v>84</v>
      </c>
      <c r="B64" s="71" t="b">
        <v>1</v>
      </c>
      <c r="C64" s="72" t="s">
        <v>33</v>
      </c>
      <c r="D64" s="73">
        <v>9.1999999999999993</v>
      </c>
      <c r="E64" s="74">
        <v>0.3</v>
      </c>
      <c r="F64" s="69"/>
      <c r="G64" s="69"/>
      <c r="H64" s="60"/>
      <c r="I64" s="72" t="s">
        <v>33</v>
      </c>
      <c r="J64" s="75">
        <v>8.8000000000000007</v>
      </c>
      <c r="K64" s="76" t="b">
        <v>1</v>
      </c>
      <c r="L64" s="73">
        <v>9.1999999999999993</v>
      </c>
      <c r="M64" s="76" t="b">
        <v>0</v>
      </c>
      <c r="N64" s="73">
        <v>7.6</v>
      </c>
      <c r="O64" s="76" t="b">
        <v>1</v>
      </c>
      <c r="P64" s="73">
        <v>9</v>
      </c>
      <c r="Q64" s="76" t="b">
        <v>0</v>
      </c>
      <c r="R64" s="73">
        <v>9</v>
      </c>
      <c r="S64" s="76" t="b">
        <v>1</v>
      </c>
      <c r="T64" s="73">
        <v>9</v>
      </c>
      <c r="U64" s="76" t="b">
        <v>1</v>
      </c>
      <c r="V64" s="73">
        <v>8.8000000000000007</v>
      </c>
      <c r="W64" s="76" t="b">
        <v>0</v>
      </c>
      <c r="X64" s="73">
        <v>8.5</v>
      </c>
      <c r="Y64" s="76" t="b">
        <v>0</v>
      </c>
      <c r="Z64" s="73">
        <v>8.5</v>
      </c>
      <c r="AA64" s="69"/>
      <c r="AB64" s="69"/>
      <c r="AC64" s="69"/>
      <c r="AD64" s="2"/>
      <c r="AE64" s="2"/>
      <c r="AF64" s="2"/>
    </row>
    <row r="65" spans="1:32" ht="31.2">
      <c r="A65" s="69"/>
      <c r="B65" s="71" t="b">
        <v>1</v>
      </c>
      <c r="C65" s="72" t="s">
        <v>34</v>
      </c>
      <c r="D65" s="69"/>
      <c r="E65" s="69"/>
      <c r="F65" s="69"/>
      <c r="G65" s="69"/>
      <c r="H65" s="60"/>
      <c r="I65" s="72" t="s">
        <v>34</v>
      </c>
      <c r="J65" s="75">
        <v>8.5</v>
      </c>
      <c r="K65" s="77" t="b">
        <v>1</v>
      </c>
      <c r="L65" s="69"/>
      <c r="M65" s="77" t="b">
        <v>0</v>
      </c>
      <c r="N65" s="69"/>
      <c r="O65" s="77" t="b">
        <v>1</v>
      </c>
      <c r="P65" s="69"/>
      <c r="Q65" s="77" t="b">
        <v>1</v>
      </c>
      <c r="R65" s="69"/>
      <c r="S65" s="77" t="b">
        <v>0</v>
      </c>
      <c r="T65" s="69"/>
      <c r="U65" s="77" t="b">
        <v>0</v>
      </c>
      <c r="V65" s="69"/>
      <c r="W65" s="77" t="b">
        <v>1</v>
      </c>
      <c r="X65" s="69"/>
      <c r="Y65" s="77" t="b">
        <v>0</v>
      </c>
      <c r="Z65" s="69"/>
      <c r="AA65" s="69"/>
      <c r="AB65" s="69"/>
      <c r="AC65" s="69"/>
      <c r="AD65" s="2"/>
      <c r="AE65" s="2"/>
      <c r="AF65" s="2"/>
    </row>
    <row r="66" spans="1:32" ht="15.6">
      <c r="A66" s="66"/>
      <c r="B66" s="71" t="b">
        <v>1</v>
      </c>
      <c r="C66" s="72" t="s">
        <v>35</v>
      </c>
      <c r="D66" s="66"/>
      <c r="E66" s="66"/>
      <c r="F66" s="69"/>
      <c r="G66" s="69"/>
      <c r="H66" s="60"/>
      <c r="I66" s="72" t="s">
        <v>35</v>
      </c>
      <c r="J66" s="75">
        <v>8.5</v>
      </c>
      <c r="K66" s="76" t="b">
        <v>1</v>
      </c>
      <c r="L66" s="66"/>
      <c r="M66" s="76" t="b">
        <v>0</v>
      </c>
      <c r="N66" s="66"/>
      <c r="O66" s="76" t="b">
        <v>0</v>
      </c>
      <c r="P66" s="66"/>
      <c r="Q66" s="76" t="b">
        <v>1</v>
      </c>
      <c r="R66" s="66"/>
      <c r="S66" s="76" t="b">
        <v>1</v>
      </c>
      <c r="T66" s="66"/>
      <c r="U66" s="76" t="b">
        <v>0</v>
      </c>
      <c r="V66" s="66"/>
      <c r="W66" s="76" t="b">
        <v>0</v>
      </c>
      <c r="X66" s="66"/>
      <c r="Y66" s="76" t="b">
        <v>1</v>
      </c>
      <c r="Z66" s="66"/>
      <c r="AA66" s="69"/>
      <c r="AB66" s="69"/>
      <c r="AC66" s="69"/>
      <c r="AD66" s="2"/>
      <c r="AE66" s="2"/>
      <c r="AF66" s="2"/>
    </row>
    <row r="67" spans="1:32" ht="15.6" customHeight="1">
      <c r="A67" s="54" t="s">
        <v>85</v>
      </c>
      <c r="B67" s="55" t="s">
        <v>37</v>
      </c>
      <c r="C67" s="56"/>
      <c r="D67" s="57">
        <v>8.6</v>
      </c>
      <c r="E67" s="58">
        <v>0.3</v>
      </c>
      <c r="F67" s="69"/>
      <c r="G67" s="69"/>
      <c r="H67" s="60"/>
      <c r="I67" s="61" t="s">
        <v>37</v>
      </c>
      <c r="J67" s="62">
        <v>8.6</v>
      </c>
      <c r="K67" s="63"/>
      <c r="L67" s="6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9"/>
      <c r="AB67" s="69"/>
      <c r="AC67" s="69"/>
      <c r="AD67" s="2"/>
      <c r="AE67" s="2"/>
      <c r="AF67" s="2"/>
    </row>
    <row r="68" spans="1:32" ht="15.6">
      <c r="A68" s="66"/>
      <c r="B68" s="67"/>
      <c r="C68" s="68"/>
      <c r="D68" s="66"/>
      <c r="E68" s="66"/>
      <c r="F68" s="66"/>
      <c r="G68" s="66"/>
      <c r="H68" s="60"/>
      <c r="I68" s="61" t="s">
        <v>38</v>
      </c>
      <c r="J68" s="62">
        <v>7.8</v>
      </c>
      <c r="K68" s="63"/>
      <c r="L68" s="6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6"/>
      <c r="AB68" s="66"/>
      <c r="AC68" s="66"/>
      <c r="AD68" s="2"/>
      <c r="AE68" s="2"/>
      <c r="AF68" s="2"/>
    </row>
    <row r="69" spans="1:32" ht="15.6" customHeight="1">
      <c r="A69" s="43" t="s">
        <v>86</v>
      </c>
      <c r="B69" s="44"/>
      <c r="C69" s="44"/>
      <c r="D69" s="44"/>
      <c r="E69" s="44"/>
      <c r="F69" s="44"/>
      <c r="G69" s="44"/>
      <c r="H69" s="45"/>
      <c r="I69" s="46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7"/>
      <c r="AA69" s="48"/>
      <c r="AB69" s="49"/>
      <c r="AC69" s="49"/>
      <c r="AD69" s="2"/>
      <c r="AE69" s="2"/>
      <c r="AF69" s="2"/>
    </row>
    <row r="70" spans="1:32" ht="31.2">
      <c r="A70" s="50" t="s">
        <v>15</v>
      </c>
      <c r="B70" s="51" t="s">
        <v>16</v>
      </c>
      <c r="C70" s="47"/>
      <c r="D70" s="50" t="s">
        <v>17</v>
      </c>
      <c r="E70" s="50" t="s">
        <v>18</v>
      </c>
      <c r="F70" s="50" t="s">
        <v>40</v>
      </c>
      <c r="G70" s="50" t="s">
        <v>87</v>
      </c>
      <c r="H70" s="52"/>
      <c r="I70" s="53" t="s">
        <v>21</v>
      </c>
      <c r="J70" s="53" t="s">
        <v>22</v>
      </c>
      <c r="K70" s="53" t="s">
        <v>23</v>
      </c>
      <c r="L70" s="53" t="s">
        <v>17</v>
      </c>
      <c r="M70" s="53" t="s">
        <v>23</v>
      </c>
      <c r="N70" s="53" t="s">
        <v>17</v>
      </c>
      <c r="O70" s="53" t="s">
        <v>23</v>
      </c>
      <c r="P70" s="53" t="s">
        <v>17</v>
      </c>
      <c r="Q70" s="53" t="s">
        <v>23</v>
      </c>
      <c r="R70" s="53" t="s">
        <v>17</v>
      </c>
      <c r="S70" s="53" t="s">
        <v>23</v>
      </c>
      <c r="T70" s="53" t="s">
        <v>17</v>
      </c>
      <c r="U70" s="53" t="s">
        <v>23</v>
      </c>
      <c r="V70" s="53" t="s">
        <v>17</v>
      </c>
      <c r="W70" s="53" t="s">
        <v>23</v>
      </c>
      <c r="X70" s="53" t="s">
        <v>17</v>
      </c>
      <c r="Y70" s="53" t="s">
        <v>23</v>
      </c>
      <c r="Z70" s="53" t="s">
        <v>17</v>
      </c>
      <c r="AA70" s="51" t="s">
        <v>87</v>
      </c>
      <c r="AB70" s="44"/>
      <c r="AC70" s="47"/>
      <c r="AD70" s="2"/>
      <c r="AE70" s="2"/>
      <c r="AF70" s="2"/>
    </row>
    <row r="71" spans="1:32" ht="15.6">
      <c r="A71" s="70" t="s">
        <v>88</v>
      </c>
      <c r="B71" s="71" t="b">
        <v>1</v>
      </c>
      <c r="C71" s="72" t="s">
        <v>43</v>
      </c>
      <c r="D71" s="73">
        <v>9.3000000000000007</v>
      </c>
      <c r="E71" s="74">
        <v>0.6</v>
      </c>
      <c r="F71" s="59">
        <v>0.89800000000000002</v>
      </c>
      <c r="G71" s="59">
        <v>0.10199999999999899</v>
      </c>
      <c r="H71" s="60"/>
      <c r="I71" s="72" t="s">
        <v>43</v>
      </c>
      <c r="J71" s="75">
        <v>8.6</v>
      </c>
      <c r="K71" s="76" t="b">
        <v>1</v>
      </c>
      <c r="L71" s="73">
        <v>9.3000000000000007</v>
      </c>
      <c r="M71" s="76" t="b">
        <v>0</v>
      </c>
      <c r="N71" s="73">
        <v>7.8</v>
      </c>
      <c r="O71" s="76" t="b">
        <v>1</v>
      </c>
      <c r="P71" s="73">
        <v>9</v>
      </c>
      <c r="Q71" s="76" t="b">
        <v>0</v>
      </c>
      <c r="R71" s="73">
        <v>9</v>
      </c>
      <c r="S71" s="76" t="b">
        <v>1</v>
      </c>
      <c r="T71" s="73">
        <v>9</v>
      </c>
      <c r="U71" s="76" t="b">
        <v>1</v>
      </c>
      <c r="V71" s="73">
        <v>8.6</v>
      </c>
      <c r="W71" s="76" t="b">
        <v>0</v>
      </c>
      <c r="X71" s="73">
        <v>8.6</v>
      </c>
      <c r="Y71" s="76" t="b">
        <v>0</v>
      </c>
      <c r="Z71" s="73">
        <v>8.5</v>
      </c>
      <c r="AA71" s="65">
        <v>9.6899999999999903E-2</v>
      </c>
      <c r="AB71" s="65">
        <v>0.10199999999999899</v>
      </c>
      <c r="AC71" s="65">
        <v>0.107099999999999</v>
      </c>
      <c r="AD71" s="2"/>
      <c r="AE71" s="2"/>
      <c r="AF71" s="2"/>
    </row>
    <row r="72" spans="1:32" ht="15.6">
      <c r="A72" s="69"/>
      <c r="B72" s="71" t="b">
        <v>1</v>
      </c>
      <c r="C72" s="72" t="s">
        <v>44</v>
      </c>
      <c r="D72" s="69"/>
      <c r="E72" s="69"/>
      <c r="F72" s="69"/>
      <c r="G72" s="69"/>
      <c r="H72" s="60"/>
      <c r="I72" s="72" t="s">
        <v>44</v>
      </c>
      <c r="J72" s="75">
        <v>8.6</v>
      </c>
      <c r="K72" s="77" t="b">
        <v>1</v>
      </c>
      <c r="L72" s="69"/>
      <c r="M72" s="77" t="b">
        <v>0</v>
      </c>
      <c r="N72" s="69"/>
      <c r="O72" s="77" t="b">
        <v>1</v>
      </c>
      <c r="P72" s="69"/>
      <c r="Q72" s="77" t="b">
        <v>1</v>
      </c>
      <c r="R72" s="69"/>
      <c r="S72" s="77" t="b">
        <v>0</v>
      </c>
      <c r="T72" s="69"/>
      <c r="U72" s="77" t="b">
        <v>0</v>
      </c>
      <c r="V72" s="69"/>
      <c r="W72" s="77" t="b">
        <v>1</v>
      </c>
      <c r="X72" s="69"/>
      <c r="Y72" s="77" t="b">
        <v>0</v>
      </c>
      <c r="Z72" s="69"/>
      <c r="AA72" s="69"/>
      <c r="AB72" s="69"/>
      <c r="AC72" s="69"/>
      <c r="AD72" s="2"/>
      <c r="AE72" s="2"/>
      <c r="AF72" s="2"/>
    </row>
    <row r="73" spans="1:32" ht="15.6">
      <c r="A73" s="66"/>
      <c r="B73" s="71" t="b">
        <v>1</v>
      </c>
      <c r="C73" s="72" t="s">
        <v>45</v>
      </c>
      <c r="D73" s="66"/>
      <c r="E73" s="66"/>
      <c r="F73" s="69"/>
      <c r="G73" s="69"/>
      <c r="H73" s="60"/>
      <c r="I73" s="72" t="s">
        <v>45</v>
      </c>
      <c r="J73" s="75">
        <v>8.5</v>
      </c>
      <c r="K73" s="76" t="b">
        <v>1</v>
      </c>
      <c r="L73" s="66"/>
      <c r="M73" s="76" t="b">
        <v>0</v>
      </c>
      <c r="N73" s="66"/>
      <c r="O73" s="76" t="b">
        <v>0</v>
      </c>
      <c r="P73" s="66"/>
      <c r="Q73" s="76" t="b">
        <v>1</v>
      </c>
      <c r="R73" s="66"/>
      <c r="S73" s="76" t="b">
        <v>1</v>
      </c>
      <c r="T73" s="66"/>
      <c r="U73" s="76" t="b">
        <v>0</v>
      </c>
      <c r="V73" s="66"/>
      <c r="W73" s="76" t="b">
        <v>0</v>
      </c>
      <c r="X73" s="66"/>
      <c r="Y73" s="76" t="b">
        <v>1</v>
      </c>
      <c r="Z73" s="66"/>
      <c r="AA73" s="69"/>
      <c r="AB73" s="69"/>
      <c r="AC73" s="69"/>
      <c r="AD73" s="2"/>
      <c r="AE73" s="2"/>
      <c r="AF73" s="2"/>
    </row>
    <row r="74" spans="1:32" ht="15.6" customHeight="1">
      <c r="A74" s="54" t="s">
        <v>89</v>
      </c>
      <c r="B74" s="55" t="s">
        <v>91</v>
      </c>
      <c r="C74" s="56"/>
      <c r="D74" s="57">
        <v>8.5</v>
      </c>
      <c r="E74" s="58">
        <v>0.4</v>
      </c>
      <c r="F74" s="69"/>
      <c r="G74" s="69"/>
      <c r="H74" s="60"/>
      <c r="I74" s="61" t="s">
        <v>91</v>
      </c>
      <c r="J74" s="62">
        <v>8.5</v>
      </c>
      <c r="K74" s="63"/>
      <c r="L74" s="64"/>
      <c r="M74" s="63"/>
      <c r="N74" s="64"/>
      <c r="O74" s="63"/>
      <c r="P74" s="64"/>
      <c r="Q74" s="63"/>
      <c r="R74" s="64"/>
      <c r="S74" s="63"/>
      <c r="T74" s="64"/>
      <c r="U74" s="63"/>
      <c r="V74" s="64"/>
      <c r="W74" s="63"/>
      <c r="X74" s="64"/>
      <c r="Y74" s="63"/>
      <c r="Z74" s="64"/>
      <c r="AA74" s="69"/>
      <c r="AB74" s="69"/>
      <c r="AC74" s="69"/>
      <c r="AD74" s="2"/>
      <c r="AE74" s="2"/>
      <c r="AF74" s="2"/>
    </row>
    <row r="75" spans="1:32" ht="15.6">
      <c r="A75" s="69"/>
      <c r="B75" s="79"/>
      <c r="C75" s="80"/>
      <c r="D75" s="69"/>
      <c r="E75" s="69"/>
      <c r="F75" s="69"/>
      <c r="G75" s="69"/>
      <c r="H75" s="60"/>
      <c r="I75" s="61" t="s">
        <v>90</v>
      </c>
      <c r="J75" s="62">
        <v>8.1999999999999993</v>
      </c>
      <c r="K75" s="63"/>
      <c r="L75" s="64"/>
      <c r="M75" s="63"/>
      <c r="N75" s="64"/>
      <c r="O75" s="63"/>
      <c r="P75" s="64"/>
      <c r="Q75" s="63"/>
      <c r="R75" s="64"/>
      <c r="S75" s="63"/>
      <c r="T75" s="64"/>
      <c r="U75" s="63"/>
      <c r="V75" s="64"/>
      <c r="W75" s="63"/>
      <c r="X75" s="64"/>
      <c r="Y75" s="63"/>
      <c r="Z75" s="64"/>
      <c r="AA75" s="69"/>
      <c r="AB75" s="69"/>
      <c r="AC75" s="69"/>
      <c r="AD75" s="2"/>
      <c r="AE75" s="2"/>
      <c r="AF75" s="2"/>
    </row>
    <row r="76" spans="1:32" ht="15.6">
      <c r="A76" s="66"/>
      <c r="B76" s="67"/>
      <c r="C76" s="68"/>
      <c r="D76" s="66"/>
      <c r="E76" s="66"/>
      <c r="F76" s="66"/>
      <c r="G76" s="66"/>
      <c r="H76" s="60"/>
      <c r="I76" s="61" t="s">
        <v>92</v>
      </c>
      <c r="J76" s="62">
        <v>7.5</v>
      </c>
      <c r="K76" s="63"/>
      <c r="L76" s="64"/>
      <c r="M76" s="63"/>
      <c r="N76" s="64"/>
      <c r="O76" s="63"/>
      <c r="P76" s="64"/>
      <c r="Q76" s="63"/>
      <c r="R76" s="64"/>
      <c r="S76" s="63"/>
      <c r="T76" s="64"/>
      <c r="U76" s="63"/>
      <c r="V76" s="64"/>
      <c r="W76" s="63"/>
      <c r="X76" s="64"/>
      <c r="Y76" s="63"/>
      <c r="Z76" s="64"/>
      <c r="AA76" s="66"/>
      <c r="AB76" s="66"/>
      <c r="AC76" s="66"/>
      <c r="AD76" s="2"/>
      <c r="AE76" s="2"/>
      <c r="AF76" s="2"/>
    </row>
    <row r="77" spans="1:32" ht="15.6">
      <c r="A77" s="43" t="s">
        <v>93</v>
      </c>
      <c r="B77" s="44"/>
      <c r="C77" s="44"/>
      <c r="D77" s="44"/>
      <c r="E77" s="44"/>
      <c r="F77" s="44"/>
      <c r="G77" s="44"/>
      <c r="H77" s="45"/>
      <c r="I77" s="46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7"/>
      <c r="AA77" s="48"/>
      <c r="AB77" s="49"/>
      <c r="AC77" s="49"/>
      <c r="AD77" s="2"/>
      <c r="AE77" s="2"/>
      <c r="AF77" s="2"/>
    </row>
    <row r="78" spans="1:32" ht="31.2">
      <c r="A78" s="50" t="s">
        <v>15</v>
      </c>
      <c r="B78" s="51" t="s">
        <v>16</v>
      </c>
      <c r="C78" s="47"/>
      <c r="D78" s="50" t="s">
        <v>17</v>
      </c>
      <c r="E78" s="50" t="s">
        <v>18</v>
      </c>
      <c r="F78" s="50" t="s">
        <v>19</v>
      </c>
      <c r="G78" s="83" t="s">
        <v>94</v>
      </c>
      <c r="H78" s="52"/>
      <c r="I78" s="53" t="s">
        <v>21</v>
      </c>
      <c r="J78" s="53" t="s">
        <v>22</v>
      </c>
      <c r="K78" s="53" t="s">
        <v>23</v>
      </c>
      <c r="L78" s="53" t="s">
        <v>17</v>
      </c>
      <c r="M78" s="53" t="s">
        <v>23</v>
      </c>
      <c r="N78" s="53" t="s">
        <v>17</v>
      </c>
      <c r="O78" s="53" t="s">
        <v>23</v>
      </c>
      <c r="P78" s="53" t="s">
        <v>17</v>
      </c>
      <c r="Q78" s="53" t="s">
        <v>23</v>
      </c>
      <c r="R78" s="53" t="s">
        <v>17</v>
      </c>
      <c r="S78" s="53" t="s">
        <v>23</v>
      </c>
      <c r="T78" s="53" t="s">
        <v>17</v>
      </c>
      <c r="U78" s="53" t="s">
        <v>23</v>
      </c>
      <c r="V78" s="53" t="s">
        <v>17</v>
      </c>
      <c r="W78" s="53" t="s">
        <v>23</v>
      </c>
      <c r="X78" s="53" t="s">
        <v>17</v>
      </c>
      <c r="Y78" s="53" t="s">
        <v>23</v>
      </c>
      <c r="Z78" s="53" t="s">
        <v>17</v>
      </c>
      <c r="AA78" s="51" t="s">
        <v>94</v>
      </c>
      <c r="AB78" s="44"/>
      <c r="AC78" s="47"/>
      <c r="AD78" s="2"/>
      <c r="AE78" s="2"/>
      <c r="AF78" s="2"/>
    </row>
    <row r="79" spans="1:32" ht="15.6" customHeight="1">
      <c r="A79" s="54" t="s">
        <v>95</v>
      </c>
      <c r="B79" s="55" t="s">
        <v>25</v>
      </c>
      <c r="C79" s="56"/>
      <c r="D79" s="57">
        <v>8.5</v>
      </c>
      <c r="E79" s="58">
        <v>0.25</v>
      </c>
      <c r="F79" s="59">
        <v>0.89149999999999996</v>
      </c>
      <c r="G79" s="59">
        <v>0.1085</v>
      </c>
      <c r="H79" s="60"/>
      <c r="I79" s="61" t="s">
        <v>25</v>
      </c>
      <c r="J79" s="62">
        <v>8.5</v>
      </c>
      <c r="K79" s="63"/>
      <c r="L79" s="6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5">
        <v>0.103075</v>
      </c>
      <c r="AB79" s="65">
        <v>0.1085</v>
      </c>
      <c r="AC79" s="65">
        <v>0.113925</v>
      </c>
      <c r="AD79" s="2"/>
      <c r="AE79" s="2"/>
      <c r="AF79" s="2"/>
    </row>
    <row r="80" spans="1:32" ht="15.6">
      <c r="A80" s="66"/>
      <c r="B80" s="67"/>
      <c r="C80" s="68"/>
      <c r="D80" s="66"/>
      <c r="E80" s="66"/>
      <c r="F80" s="69"/>
      <c r="G80" s="69"/>
      <c r="H80" s="60"/>
      <c r="I80" s="61" t="s">
        <v>26</v>
      </c>
      <c r="J80" s="62">
        <v>7.5</v>
      </c>
      <c r="K80" s="63"/>
      <c r="L80" s="6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9"/>
      <c r="AB80" s="69"/>
      <c r="AC80" s="69"/>
      <c r="AD80" s="2"/>
      <c r="AE80" s="2"/>
      <c r="AF80" s="2"/>
    </row>
    <row r="81" spans="1:32" ht="15.6">
      <c r="A81" s="70" t="s">
        <v>96</v>
      </c>
      <c r="B81" s="71" t="b">
        <v>1</v>
      </c>
      <c r="C81" s="72" t="s">
        <v>97</v>
      </c>
      <c r="D81" s="73">
        <v>9</v>
      </c>
      <c r="E81" s="74">
        <v>0.25</v>
      </c>
      <c r="F81" s="69"/>
      <c r="G81" s="69"/>
      <c r="H81" s="60"/>
      <c r="I81" s="72" t="s">
        <v>97</v>
      </c>
      <c r="J81" s="75">
        <v>8.5</v>
      </c>
      <c r="K81" s="76" t="b">
        <v>1</v>
      </c>
      <c r="L81" s="73">
        <v>9</v>
      </c>
      <c r="M81" s="76" t="b">
        <v>0</v>
      </c>
      <c r="N81" s="73">
        <v>7.8</v>
      </c>
      <c r="O81" s="76" t="b">
        <v>1</v>
      </c>
      <c r="P81" s="73">
        <v>8.5</v>
      </c>
      <c r="Q81" s="76" t="b">
        <v>0</v>
      </c>
      <c r="R81" s="73">
        <v>8.5</v>
      </c>
      <c r="S81" s="63"/>
      <c r="T81" s="63"/>
      <c r="U81" s="63"/>
      <c r="V81" s="63"/>
      <c r="W81" s="63"/>
      <c r="X81" s="63"/>
      <c r="Y81" s="63"/>
      <c r="Z81" s="63"/>
      <c r="AA81" s="69"/>
      <c r="AB81" s="69"/>
      <c r="AC81" s="69"/>
      <c r="AD81" s="2"/>
      <c r="AE81" s="2"/>
      <c r="AF81" s="2"/>
    </row>
    <row r="82" spans="1:32" ht="15.6">
      <c r="A82" s="66"/>
      <c r="B82" s="71" t="b">
        <v>1</v>
      </c>
      <c r="C82" s="72" t="s">
        <v>98</v>
      </c>
      <c r="D82" s="66"/>
      <c r="E82" s="66"/>
      <c r="F82" s="69"/>
      <c r="G82" s="69"/>
      <c r="H82" s="60"/>
      <c r="I82" s="72" t="s">
        <v>98</v>
      </c>
      <c r="J82" s="75">
        <v>8.5</v>
      </c>
      <c r="K82" s="77" t="b">
        <v>1</v>
      </c>
      <c r="L82" s="66"/>
      <c r="M82" s="77" t="b">
        <v>0</v>
      </c>
      <c r="N82" s="66"/>
      <c r="O82" s="77" t="b">
        <v>0</v>
      </c>
      <c r="P82" s="66"/>
      <c r="Q82" s="77" t="b">
        <v>1</v>
      </c>
      <c r="R82" s="66"/>
      <c r="S82" s="63"/>
      <c r="T82" s="63"/>
      <c r="U82" s="63"/>
      <c r="V82" s="63"/>
      <c r="W82" s="63"/>
      <c r="X82" s="63"/>
      <c r="Y82" s="63"/>
      <c r="Z82" s="63"/>
      <c r="AA82" s="69"/>
      <c r="AB82" s="69"/>
      <c r="AC82" s="69"/>
      <c r="AD82" s="2"/>
      <c r="AE82" s="2"/>
      <c r="AF82" s="2"/>
    </row>
    <row r="83" spans="1:32" ht="31.2">
      <c r="A83" s="70" t="s">
        <v>99</v>
      </c>
      <c r="B83" s="71" t="b">
        <v>1</v>
      </c>
      <c r="C83" s="72" t="s">
        <v>33</v>
      </c>
      <c r="D83" s="73">
        <v>9.1999999999999993</v>
      </c>
      <c r="E83" s="74">
        <v>0.4</v>
      </c>
      <c r="F83" s="69"/>
      <c r="G83" s="69"/>
      <c r="H83" s="60"/>
      <c r="I83" s="72" t="s">
        <v>33</v>
      </c>
      <c r="J83" s="75">
        <v>8.8000000000000007</v>
      </c>
      <c r="K83" s="76" t="b">
        <v>1</v>
      </c>
      <c r="L83" s="73">
        <v>9.1999999999999993</v>
      </c>
      <c r="M83" s="76" t="b">
        <v>0</v>
      </c>
      <c r="N83" s="73">
        <v>7.6</v>
      </c>
      <c r="O83" s="76" t="b">
        <v>1</v>
      </c>
      <c r="P83" s="73">
        <v>9</v>
      </c>
      <c r="Q83" s="76" t="b">
        <v>0</v>
      </c>
      <c r="R83" s="73">
        <v>9</v>
      </c>
      <c r="S83" s="76" t="b">
        <v>1</v>
      </c>
      <c r="T83" s="73">
        <v>9</v>
      </c>
      <c r="U83" s="76" t="b">
        <v>1</v>
      </c>
      <c r="V83" s="73">
        <v>8.8000000000000007</v>
      </c>
      <c r="W83" s="76" t="b">
        <v>0</v>
      </c>
      <c r="X83" s="73">
        <v>8.5</v>
      </c>
      <c r="Y83" s="76" t="b">
        <v>0</v>
      </c>
      <c r="Z83" s="73">
        <v>8.5</v>
      </c>
      <c r="AA83" s="69"/>
      <c r="AB83" s="69"/>
      <c r="AC83" s="69"/>
      <c r="AD83" s="2"/>
      <c r="AE83" s="2"/>
      <c r="AF83" s="2"/>
    </row>
    <row r="84" spans="1:32" ht="31.2">
      <c r="A84" s="69"/>
      <c r="B84" s="71" t="b">
        <v>1</v>
      </c>
      <c r="C84" s="72" t="s">
        <v>34</v>
      </c>
      <c r="D84" s="69"/>
      <c r="E84" s="69"/>
      <c r="F84" s="69"/>
      <c r="G84" s="69"/>
      <c r="H84" s="60"/>
      <c r="I84" s="72" t="s">
        <v>34</v>
      </c>
      <c r="J84" s="75">
        <v>8.5</v>
      </c>
      <c r="K84" s="77" t="b">
        <v>1</v>
      </c>
      <c r="L84" s="69"/>
      <c r="M84" s="77" t="b">
        <v>0</v>
      </c>
      <c r="N84" s="69"/>
      <c r="O84" s="77" t="b">
        <v>1</v>
      </c>
      <c r="P84" s="69"/>
      <c r="Q84" s="77" t="b">
        <v>1</v>
      </c>
      <c r="R84" s="69"/>
      <c r="S84" s="77" t="b">
        <v>0</v>
      </c>
      <c r="T84" s="69"/>
      <c r="U84" s="77" t="b">
        <v>0</v>
      </c>
      <c r="V84" s="69"/>
      <c r="W84" s="77" t="b">
        <v>1</v>
      </c>
      <c r="X84" s="69"/>
      <c r="Y84" s="77" t="b">
        <v>0</v>
      </c>
      <c r="Z84" s="69"/>
      <c r="AA84" s="69"/>
      <c r="AB84" s="69"/>
      <c r="AC84" s="69"/>
      <c r="AD84" s="2"/>
      <c r="AE84" s="2"/>
      <c r="AF84" s="2"/>
    </row>
    <row r="85" spans="1:32" ht="15.6">
      <c r="A85" s="66"/>
      <c r="B85" s="71" t="b">
        <v>1</v>
      </c>
      <c r="C85" s="72" t="s">
        <v>35</v>
      </c>
      <c r="D85" s="66"/>
      <c r="E85" s="66"/>
      <c r="F85" s="69"/>
      <c r="G85" s="69"/>
      <c r="H85" s="60"/>
      <c r="I85" s="72" t="s">
        <v>35</v>
      </c>
      <c r="J85" s="75">
        <v>8.5</v>
      </c>
      <c r="K85" s="76" t="b">
        <v>1</v>
      </c>
      <c r="L85" s="66"/>
      <c r="M85" s="76" t="b">
        <v>0</v>
      </c>
      <c r="N85" s="66"/>
      <c r="O85" s="76" t="b">
        <v>0</v>
      </c>
      <c r="P85" s="66"/>
      <c r="Q85" s="76" t="b">
        <v>1</v>
      </c>
      <c r="R85" s="66"/>
      <c r="S85" s="76" t="b">
        <v>1</v>
      </c>
      <c r="T85" s="66"/>
      <c r="U85" s="76" t="b">
        <v>0</v>
      </c>
      <c r="V85" s="66"/>
      <c r="W85" s="76" t="b">
        <v>0</v>
      </c>
      <c r="X85" s="66"/>
      <c r="Y85" s="76" t="b">
        <v>1</v>
      </c>
      <c r="Z85" s="66"/>
      <c r="AA85" s="69"/>
      <c r="AB85" s="69"/>
      <c r="AC85" s="69"/>
      <c r="AD85" s="2"/>
      <c r="AE85" s="2"/>
      <c r="AF85" s="2"/>
    </row>
    <row r="86" spans="1:32" ht="15.6" customHeight="1">
      <c r="A86" s="54" t="s">
        <v>100</v>
      </c>
      <c r="B86" s="55" t="s">
        <v>37</v>
      </c>
      <c r="C86" s="56"/>
      <c r="D86" s="57">
        <v>8.6</v>
      </c>
      <c r="E86" s="58">
        <v>0.1</v>
      </c>
      <c r="F86" s="69"/>
      <c r="G86" s="69"/>
      <c r="H86" s="60"/>
      <c r="I86" s="61" t="s">
        <v>37</v>
      </c>
      <c r="J86" s="62">
        <v>8.6</v>
      </c>
      <c r="K86" s="63"/>
      <c r="L86" s="6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9"/>
      <c r="AB86" s="69"/>
      <c r="AC86" s="69"/>
      <c r="AD86" s="2"/>
      <c r="AE86" s="2"/>
      <c r="AF86" s="2"/>
    </row>
    <row r="87" spans="1:32" ht="15.6">
      <c r="A87" s="66"/>
      <c r="B87" s="67"/>
      <c r="C87" s="68"/>
      <c r="D87" s="66"/>
      <c r="E87" s="66"/>
      <c r="F87" s="66"/>
      <c r="G87" s="66"/>
      <c r="H87" s="60"/>
      <c r="I87" s="61" t="s">
        <v>38</v>
      </c>
      <c r="J87" s="62">
        <v>7.8</v>
      </c>
      <c r="K87" s="63"/>
      <c r="L87" s="6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6"/>
      <c r="AB87" s="66"/>
      <c r="AC87" s="66"/>
      <c r="AD87" s="2"/>
      <c r="AE87" s="2"/>
      <c r="AF87" s="2"/>
    </row>
    <row r="88" spans="1:32" ht="15.6" customHeight="1">
      <c r="A88" s="43" t="s">
        <v>101</v>
      </c>
      <c r="B88" s="44"/>
      <c r="C88" s="44"/>
      <c r="D88" s="44"/>
      <c r="E88" s="44"/>
      <c r="F88" s="44"/>
      <c r="G88" s="44"/>
      <c r="H88" s="45"/>
      <c r="I88" s="46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7"/>
      <c r="AA88" s="48"/>
      <c r="AB88" s="49"/>
      <c r="AC88" s="49"/>
      <c r="AD88" s="2"/>
      <c r="AE88" s="2"/>
      <c r="AF88" s="2"/>
    </row>
    <row r="89" spans="1:32" ht="31.2">
      <c r="A89" s="50" t="s">
        <v>15</v>
      </c>
      <c r="B89" s="51" t="s">
        <v>16</v>
      </c>
      <c r="C89" s="47"/>
      <c r="D89" s="50" t="s">
        <v>17</v>
      </c>
      <c r="E89" s="50" t="s">
        <v>18</v>
      </c>
      <c r="F89" s="50" t="s">
        <v>40</v>
      </c>
      <c r="G89" s="50" t="s">
        <v>102</v>
      </c>
      <c r="H89" s="52"/>
      <c r="I89" s="53" t="s">
        <v>21</v>
      </c>
      <c r="J89" s="53" t="s">
        <v>22</v>
      </c>
      <c r="K89" s="53" t="s">
        <v>23</v>
      </c>
      <c r="L89" s="53" t="s">
        <v>17</v>
      </c>
      <c r="M89" s="53" t="s">
        <v>23</v>
      </c>
      <c r="N89" s="53" t="s">
        <v>17</v>
      </c>
      <c r="O89" s="53" t="s">
        <v>23</v>
      </c>
      <c r="P89" s="53" t="s">
        <v>17</v>
      </c>
      <c r="Q89" s="53" t="s">
        <v>23</v>
      </c>
      <c r="R89" s="53" t="s">
        <v>17</v>
      </c>
      <c r="S89" s="53" t="s">
        <v>23</v>
      </c>
      <c r="T89" s="53" t="s">
        <v>17</v>
      </c>
      <c r="U89" s="53" t="s">
        <v>23</v>
      </c>
      <c r="V89" s="53" t="s">
        <v>17</v>
      </c>
      <c r="W89" s="53" t="s">
        <v>23</v>
      </c>
      <c r="X89" s="53" t="s">
        <v>17</v>
      </c>
      <c r="Y89" s="53" t="s">
        <v>23</v>
      </c>
      <c r="Z89" s="53" t="s">
        <v>17</v>
      </c>
      <c r="AA89" s="51" t="s">
        <v>102</v>
      </c>
      <c r="AB89" s="44"/>
      <c r="AC89" s="47"/>
      <c r="AD89" s="2"/>
      <c r="AE89" s="2"/>
      <c r="AF89" s="2"/>
    </row>
    <row r="90" spans="1:32" ht="15.6">
      <c r="A90" s="70" t="s">
        <v>103</v>
      </c>
      <c r="B90" s="71" t="b">
        <v>1</v>
      </c>
      <c r="C90" s="72" t="s">
        <v>43</v>
      </c>
      <c r="D90" s="73">
        <v>9.1999999999999993</v>
      </c>
      <c r="E90" s="74">
        <v>0.4</v>
      </c>
      <c r="F90" s="59">
        <v>0.88099999999999901</v>
      </c>
      <c r="G90" s="59">
        <v>0.11899999999999999</v>
      </c>
      <c r="H90" s="60"/>
      <c r="I90" s="72" t="s">
        <v>43</v>
      </c>
      <c r="J90" s="75">
        <v>8.6</v>
      </c>
      <c r="K90" s="76" t="b">
        <v>1</v>
      </c>
      <c r="L90" s="73">
        <v>9.1999999999999993</v>
      </c>
      <c r="M90" s="76" t="b">
        <v>0</v>
      </c>
      <c r="N90" s="73">
        <v>7.8</v>
      </c>
      <c r="O90" s="76" t="b">
        <v>1</v>
      </c>
      <c r="P90" s="73">
        <v>9</v>
      </c>
      <c r="Q90" s="76" t="b">
        <v>0</v>
      </c>
      <c r="R90" s="73">
        <v>9</v>
      </c>
      <c r="S90" s="76" t="b">
        <v>1</v>
      </c>
      <c r="T90" s="73">
        <v>9</v>
      </c>
      <c r="U90" s="76" t="b">
        <v>1</v>
      </c>
      <c r="V90" s="73">
        <v>8.6</v>
      </c>
      <c r="W90" s="76" t="b">
        <v>0</v>
      </c>
      <c r="X90" s="73">
        <v>8.6</v>
      </c>
      <c r="Y90" s="76" t="b">
        <v>0</v>
      </c>
      <c r="Z90" s="73">
        <v>8.5</v>
      </c>
      <c r="AA90" s="65">
        <v>0.11305</v>
      </c>
      <c r="AB90" s="65">
        <v>0.11899999999999999</v>
      </c>
      <c r="AC90" s="65">
        <v>0.12495000000000001</v>
      </c>
      <c r="AD90" s="2"/>
      <c r="AE90" s="2"/>
      <c r="AF90" s="2"/>
    </row>
    <row r="91" spans="1:32" ht="15.6">
      <c r="A91" s="69"/>
      <c r="B91" s="71" t="b">
        <v>1</v>
      </c>
      <c r="C91" s="72" t="s">
        <v>44</v>
      </c>
      <c r="D91" s="69"/>
      <c r="E91" s="69"/>
      <c r="F91" s="69"/>
      <c r="G91" s="69"/>
      <c r="H91" s="60"/>
      <c r="I91" s="72" t="s">
        <v>44</v>
      </c>
      <c r="J91" s="75">
        <v>8.6</v>
      </c>
      <c r="K91" s="77" t="b">
        <v>1</v>
      </c>
      <c r="L91" s="69"/>
      <c r="M91" s="77" t="b">
        <v>0</v>
      </c>
      <c r="N91" s="69"/>
      <c r="O91" s="77" t="b">
        <v>1</v>
      </c>
      <c r="P91" s="69"/>
      <c r="Q91" s="77" t="b">
        <v>1</v>
      </c>
      <c r="R91" s="69"/>
      <c r="S91" s="77" t="b">
        <v>0</v>
      </c>
      <c r="T91" s="69"/>
      <c r="U91" s="77" t="b">
        <v>0</v>
      </c>
      <c r="V91" s="69"/>
      <c r="W91" s="77" t="b">
        <v>1</v>
      </c>
      <c r="X91" s="69"/>
      <c r="Y91" s="77" t="b">
        <v>0</v>
      </c>
      <c r="Z91" s="69"/>
      <c r="AA91" s="69"/>
      <c r="AB91" s="69"/>
      <c r="AC91" s="69"/>
      <c r="AD91" s="2"/>
      <c r="AE91" s="2"/>
      <c r="AF91" s="2"/>
    </row>
    <row r="92" spans="1:32" ht="15.6">
      <c r="A92" s="66"/>
      <c r="B92" s="71" t="b">
        <v>1</v>
      </c>
      <c r="C92" s="72" t="s">
        <v>45</v>
      </c>
      <c r="D92" s="66"/>
      <c r="E92" s="66"/>
      <c r="F92" s="69"/>
      <c r="G92" s="69"/>
      <c r="H92" s="60"/>
      <c r="I92" s="72" t="s">
        <v>45</v>
      </c>
      <c r="J92" s="75">
        <v>8.5</v>
      </c>
      <c r="K92" s="76" t="b">
        <v>1</v>
      </c>
      <c r="L92" s="66"/>
      <c r="M92" s="76" t="b">
        <v>0</v>
      </c>
      <c r="N92" s="66"/>
      <c r="O92" s="76" t="b">
        <v>0</v>
      </c>
      <c r="P92" s="66"/>
      <c r="Q92" s="76" t="b">
        <v>1</v>
      </c>
      <c r="R92" s="66"/>
      <c r="S92" s="76" t="b">
        <v>1</v>
      </c>
      <c r="T92" s="66"/>
      <c r="U92" s="76" t="b">
        <v>0</v>
      </c>
      <c r="V92" s="66"/>
      <c r="W92" s="76" t="b">
        <v>0</v>
      </c>
      <c r="X92" s="66"/>
      <c r="Y92" s="76" t="b">
        <v>1</v>
      </c>
      <c r="Z92" s="66"/>
      <c r="AA92" s="69"/>
      <c r="AB92" s="69"/>
      <c r="AC92" s="69"/>
      <c r="AD92" s="2"/>
      <c r="AE92" s="2"/>
      <c r="AF92" s="2"/>
    </row>
    <row r="93" spans="1:32" ht="15.6" customHeight="1">
      <c r="A93" s="54" t="s">
        <v>104</v>
      </c>
      <c r="B93" s="55" t="s">
        <v>106</v>
      </c>
      <c r="C93" s="56"/>
      <c r="D93" s="57">
        <v>8.5</v>
      </c>
      <c r="E93" s="58">
        <v>0.3</v>
      </c>
      <c r="F93" s="69"/>
      <c r="G93" s="69"/>
      <c r="H93" s="60"/>
      <c r="I93" s="61" t="s">
        <v>106</v>
      </c>
      <c r="J93" s="62">
        <v>8.5</v>
      </c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69"/>
      <c r="AB93" s="69"/>
      <c r="AC93" s="69"/>
      <c r="AD93" s="2"/>
      <c r="AE93" s="2"/>
      <c r="AF93" s="2"/>
    </row>
    <row r="94" spans="1:32" ht="15.6">
      <c r="A94" s="69"/>
      <c r="B94" s="79"/>
      <c r="C94" s="80"/>
      <c r="D94" s="69"/>
      <c r="E94" s="69"/>
      <c r="F94" s="69"/>
      <c r="G94" s="69"/>
      <c r="H94" s="60"/>
      <c r="I94" s="61" t="s">
        <v>105</v>
      </c>
      <c r="J94" s="62">
        <v>8.1999999999999993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69"/>
      <c r="AB94" s="69"/>
      <c r="AC94" s="69"/>
      <c r="AD94" s="2"/>
      <c r="AE94" s="2"/>
      <c r="AF94" s="2"/>
    </row>
    <row r="95" spans="1:32" ht="15.6">
      <c r="A95" s="66"/>
      <c r="B95" s="67"/>
      <c r="C95" s="68"/>
      <c r="D95" s="66"/>
      <c r="E95" s="66"/>
      <c r="F95" s="69"/>
      <c r="G95" s="69"/>
      <c r="H95" s="60"/>
      <c r="I95" s="61" t="s">
        <v>107</v>
      </c>
      <c r="J95" s="62">
        <v>7.5</v>
      </c>
      <c r="K95" s="63"/>
      <c r="L95" s="64"/>
      <c r="M95" s="63"/>
      <c r="N95" s="64"/>
      <c r="O95" s="63"/>
      <c r="P95" s="64"/>
      <c r="Q95" s="63"/>
      <c r="R95" s="64"/>
      <c r="S95" s="63"/>
      <c r="T95" s="64"/>
      <c r="U95" s="63"/>
      <c r="V95" s="64"/>
      <c r="W95" s="63"/>
      <c r="X95" s="64"/>
      <c r="Y95" s="63"/>
      <c r="Z95" s="64"/>
      <c r="AA95" s="69"/>
      <c r="AB95" s="69"/>
      <c r="AC95" s="69"/>
      <c r="AD95" s="2"/>
      <c r="AE95" s="2"/>
      <c r="AF95" s="2"/>
    </row>
    <row r="96" spans="1:32" ht="15.6" customHeight="1">
      <c r="A96" s="54" t="s">
        <v>108</v>
      </c>
      <c r="B96" s="55" t="s">
        <v>51</v>
      </c>
      <c r="C96" s="56"/>
      <c r="D96" s="57">
        <v>8.6</v>
      </c>
      <c r="E96" s="58">
        <v>0.3</v>
      </c>
      <c r="F96" s="69"/>
      <c r="G96" s="69"/>
      <c r="H96" s="60"/>
      <c r="I96" s="61" t="s">
        <v>51</v>
      </c>
      <c r="J96" s="62">
        <v>8.6</v>
      </c>
      <c r="K96" s="63"/>
      <c r="L96" s="64"/>
      <c r="M96" s="63"/>
      <c r="N96" s="64"/>
      <c r="O96" s="63"/>
      <c r="P96" s="64"/>
      <c r="Q96" s="63"/>
      <c r="R96" s="64"/>
      <c r="S96" s="63"/>
      <c r="T96" s="64"/>
      <c r="U96" s="63"/>
      <c r="V96" s="64"/>
      <c r="W96" s="63"/>
      <c r="X96" s="64"/>
      <c r="Y96" s="63"/>
      <c r="Z96" s="64"/>
      <c r="AA96" s="69"/>
      <c r="AB96" s="69"/>
      <c r="AC96" s="69"/>
      <c r="AD96" s="2"/>
      <c r="AE96" s="2"/>
      <c r="AF96" s="2"/>
    </row>
    <row r="97" spans="1:32" ht="15.6">
      <c r="A97" s="66"/>
      <c r="B97" s="67"/>
      <c r="C97" s="68"/>
      <c r="D97" s="66"/>
      <c r="E97" s="66"/>
      <c r="F97" s="66"/>
      <c r="G97" s="66"/>
      <c r="H97" s="81"/>
      <c r="I97" s="61" t="s">
        <v>52</v>
      </c>
      <c r="J97" s="62">
        <v>7.8</v>
      </c>
      <c r="K97" s="63"/>
      <c r="L97" s="64"/>
      <c r="M97" s="63"/>
      <c r="N97" s="64"/>
      <c r="O97" s="63"/>
      <c r="P97" s="64"/>
      <c r="Q97" s="63"/>
      <c r="R97" s="64"/>
      <c r="S97" s="63"/>
      <c r="T97" s="64"/>
      <c r="U97" s="63"/>
      <c r="V97" s="64"/>
      <c r="W97" s="63"/>
      <c r="X97" s="64"/>
      <c r="Y97" s="63"/>
      <c r="Z97" s="64"/>
      <c r="AA97" s="66"/>
      <c r="AB97" s="66"/>
      <c r="AC97" s="66"/>
      <c r="AD97" s="2"/>
      <c r="AE97" s="2"/>
      <c r="AF97" s="2"/>
    </row>
    <row r="98" spans="1:32" ht="15.6" customHeight="1">
      <c r="A98" s="43" t="s">
        <v>109</v>
      </c>
      <c r="B98" s="44"/>
      <c r="C98" s="44"/>
      <c r="D98" s="44"/>
      <c r="E98" s="44"/>
      <c r="F98" s="44"/>
      <c r="G98" s="44"/>
      <c r="H98" s="45"/>
      <c r="I98" s="46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7"/>
      <c r="AA98" s="48"/>
      <c r="AB98" s="49"/>
      <c r="AC98" s="49"/>
      <c r="AD98" s="2"/>
      <c r="AE98" s="2"/>
      <c r="AF98" s="2"/>
    </row>
    <row r="99" spans="1:32" ht="31.2">
      <c r="A99" s="50" t="s">
        <v>15</v>
      </c>
      <c r="B99" s="51" t="s">
        <v>16</v>
      </c>
      <c r="C99" s="47"/>
      <c r="D99" s="50" t="s">
        <v>17</v>
      </c>
      <c r="E99" s="50" t="s">
        <v>18</v>
      </c>
      <c r="F99" s="50" t="s">
        <v>19</v>
      </c>
      <c r="G99" s="50" t="s">
        <v>110</v>
      </c>
      <c r="H99" s="52"/>
      <c r="I99" s="53" t="s">
        <v>21</v>
      </c>
      <c r="J99" s="53" t="s">
        <v>22</v>
      </c>
      <c r="K99" s="53" t="s">
        <v>23</v>
      </c>
      <c r="L99" s="53" t="s">
        <v>17</v>
      </c>
      <c r="M99" s="53" t="s">
        <v>23</v>
      </c>
      <c r="N99" s="53" t="s">
        <v>17</v>
      </c>
      <c r="O99" s="53" t="s">
        <v>23</v>
      </c>
      <c r="P99" s="53" t="s">
        <v>17</v>
      </c>
      <c r="Q99" s="53" t="s">
        <v>23</v>
      </c>
      <c r="R99" s="53" t="s">
        <v>17</v>
      </c>
      <c r="S99" s="53" t="s">
        <v>23</v>
      </c>
      <c r="T99" s="53" t="s">
        <v>17</v>
      </c>
      <c r="U99" s="53" t="s">
        <v>23</v>
      </c>
      <c r="V99" s="53" t="s">
        <v>17</v>
      </c>
      <c r="W99" s="53" t="s">
        <v>23</v>
      </c>
      <c r="X99" s="53" t="s">
        <v>17</v>
      </c>
      <c r="Y99" s="53" t="s">
        <v>23</v>
      </c>
      <c r="Z99" s="53" t="s">
        <v>17</v>
      </c>
      <c r="AA99" s="51" t="s">
        <v>110</v>
      </c>
      <c r="AB99" s="44"/>
      <c r="AC99" s="47"/>
      <c r="AD99" s="2"/>
      <c r="AE99" s="2"/>
      <c r="AF99" s="2"/>
    </row>
    <row r="100" spans="1:32" ht="15.6" customHeight="1">
      <c r="A100" s="54" t="s">
        <v>111</v>
      </c>
      <c r="B100" s="55" t="s">
        <v>25</v>
      </c>
      <c r="C100" s="56"/>
      <c r="D100" s="57">
        <v>8.5</v>
      </c>
      <c r="E100" s="58">
        <v>0.4</v>
      </c>
      <c r="F100" s="59">
        <v>0.874</v>
      </c>
      <c r="G100" s="59">
        <v>0.126</v>
      </c>
      <c r="H100" s="60"/>
      <c r="I100" s="61" t="s">
        <v>25</v>
      </c>
      <c r="J100" s="62">
        <v>8.5</v>
      </c>
      <c r="K100" s="63"/>
      <c r="L100" s="6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5">
        <v>0.1197</v>
      </c>
      <c r="AB100" s="65">
        <v>0.126</v>
      </c>
      <c r="AC100" s="65">
        <v>0.1323</v>
      </c>
      <c r="AD100" s="2"/>
      <c r="AE100" s="2"/>
      <c r="AF100" s="2"/>
    </row>
    <row r="101" spans="1:32" ht="15.6">
      <c r="A101" s="66"/>
      <c r="B101" s="67"/>
      <c r="C101" s="68"/>
      <c r="D101" s="66"/>
      <c r="E101" s="66"/>
      <c r="F101" s="69"/>
      <c r="G101" s="69"/>
      <c r="H101" s="60"/>
      <c r="I101" s="61" t="s">
        <v>26</v>
      </c>
      <c r="J101" s="62">
        <v>7.5</v>
      </c>
      <c r="K101" s="63"/>
      <c r="L101" s="6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9"/>
      <c r="AB101" s="69"/>
      <c r="AC101" s="69"/>
      <c r="AD101" s="2"/>
      <c r="AE101" s="2"/>
      <c r="AF101" s="2"/>
    </row>
    <row r="102" spans="1:32" ht="31.2">
      <c r="A102" s="70" t="s">
        <v>112</v>
      </c>
      <c r="B102" s="71" t="b">
        <v>1</v>
      </c>
      <c r="C102" s="72" t="s">
        <v>33</v>
      </c>
      <c r="D102" s="73">
        <v>9.1999999999999993</v>
      </c>
      <c r="E102" s="74">
        <v>0.3</v>
      </c>
      <c r="F102" s="69"/>
      <c r="G102" s="69"/>
      <c r="H102" s="60"/>
      <c r="I102" s="72" t="s">
        <v>33</v>
      </c>
      <c r="J102" s="75">
        <v>8.8000000000000007</v>
      </c>
      <c r="K102" s="76" t="b">
        <v>1</v>
      </c>
      <c r="L102" s="73">
        <v>9.1999999999999993</v>
      </c>
      <c r="M102" s="76" t="b">
        <v>0</v>
      </c>
      <c r="N102" s="73">
        <v>7.6</v>
      </c>
      <c r="O102" s="76" t="b">
        <v>1</v>
      </c>
      <c r="P102" s="73">
        <v>9</v>
      </c>
      <c r="Q102" s="76" t="b">
        <v>0</v>
      </c>
      <c r="R102" s="73">
        <v>9</v>
      </c>
      <c r="S102" s="76" t="b">
        <v>1</v>
      </c>
      <c r="T102" s="73">
        <v>9</v>
      </c>
      <c r="U102" s="76" t="b">
        <v>1</v>
      </c>
      <c r="V102" s="73">
        <v>8.8000000000000007</v>
      </c>
      <c r="W102" s="76" t="b">
        <v>0</v>
      </c>
      <c r="X102" s="73">
        <v>8.5</v>
      </c>
      <c r="Y102" s="76" t="b">
        <v>0</v>
      </c>
      <c r="Z102" s="73">
        <v>8.5</v>
      </c>
      <c r="AA102" s="69"/>
      <c r="AB102" s="69"/>
      <c r="AC102" s="69"/>
      <c r="AD102" s="2"/>
      <c r="AE102" s="2"/>
      <c r="AF102" s="2"/>
    </row>
    <row r="103" spans="1:32" ht="31.2">
      <c r="A103" s="69"/>
      <c r="B103" s="71" t="b">
        <v>1</v>
      </c>
      <c r="C103" s="72" t="s">
        <v>34</v>
      </c>
      <c r="D103" s="69"/>
      <c r="E103" s="69"/>
      <c r="F103" s="69"/>
      <c r="G103" s="69"/>
      <c r="H103" s="60"/>
      <c r="I103" s="72" t="s">
        <v>34</v>
      </c>
      <c r="J103" s="75">
        <v>8.5</v>
      </c>
      <c r="K103" s="77" t="b">
        <v>1</v>
      </c>
      <c r="L103" s="69"/>
      <c r="M103" s="77" t="b">
        <v>0</v>
      </c>
      <c r="N103" s="69"/>
      <c r="O103" s="77" t="b">
        <v>1</v>
      </c>
      <c r="P103" s="69"/>
      <c r="Q103" s="77" t="b">
        <v>1</v>
      </c>
      <c r="R103" s="69"/>
      <c r="S103" s="77" t="b">
        <v>0</v>
      </c>
      <c r="T103" s="69"/>
      <c r="U103" s="77" t="b">
        <v>0</v>
      </c>
      <c r="V103" s="69"/>
      <c r="W103" s="77" t="b">
        <v>1</v>
      </c>
      <c r="X103" s="69"/>
      <c r="Y103" s="77" t="b">
        <v>0</v>
      </c>
      <c r="Z103" s="69"/>
      <c r="AA103" s="69"/>
      <c r="AB103" s="69"/>
      <c r="AC103" s="69"/>
      <c r="AD103" s="2"/>
      <c r="AE103" s="2"/>
      <c r="AF103" s="2"/>
    </row>
    <row r="104" spans="1:32" ht="15.6">
      <c r="A104" s="66"/>
      <c r="B104" s="71" t="b">
        <v>1</v>
      </c>
      <c r="C104" s="72" t="s">
        <v>35</v>
      </c>
      <c r="D104" s="66"/>
      <c r="E104" s="66"/>
      <c r="F104" s="69"/>
      <c r="G104" s="69"/>
      <c r="H104" s="60"/>
      <c r="I104" s="72" t="s">
        <v>35</v>
      </c>
      <c r="J104" s="75">
        <v>8.5</v>
      </c>
      <c r="K104" s="76" t="b">
        <v>1</v>
      </c>
      <c r="L104" s="66"/>
      <c r="M104" s="76" t="b">
        <v>0</v>
      </c>
      <c r="N104" s="66"/>
      <c r="O104" s="76" t="b">
        <v>0</v>
      </c>
      <c r="P104" s="66"/>
      <c r="Q104" s="76" t="b">
        <v>1</v>
      </c>
      <c r="R104" s="66"/>
      <c r="S104" s="76" t="b">
        <v>1</v>
      </c>
      <c r="T104" s="66"/>
      <c r="U104" s="76" t="b">
        <v>0</v>
      </c>
      <c r="V104" s="66"/>
      <c r="W104" s="76" t="b">
        <v>0</v>
      </c>
      <c r="X104" s="66"/>
      <c r="Y104" s="76" t="b">
        <v>1</v>
      </c>
      <c r="Z104" s="66"/>
      <c r="AA104" s="69"/>
      <c r="AB104" s="69"/>
      <c r="AC104" s="69"/>
      <c r="AD104" s="2"/>
      <c r="AE104" s="2"/>
      <c r="AF104" s="2"/>
    </row>
    <row r="105" spans="1:32" ht="15.6" customHeight="1">
      <c r="A105" s="54" t="s">
        <v>113</v>
      </c>
      <c r="B105" s="55" t="s">
        <v>37</v>
      </c>
      <c r="C105" s="56"/>
      <c r="D105" s="57">
        <v>8.6</v>
      </c>
      <c r="E105" s="58">
        <v>0.3</v>
      </c>
      <c r="F105" s="69"/>
      <c r="G105" s="69"/>
      <c r="H105" s="60"/>
      <c r="I105" s="61" t="s">
        <v>37</v>
      </c>
      <c r="J105" s="62">
        <v>8.6</v>
      </c>
      <c r="K105" s="63"/>
      <c r="L105" s="6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9"/>
      <c r="AB105" s="69"/>
      <c r="AC105" s="69"/>
      <c r="AD105" s="2"/>
      <c r="AE105" s="2"/>
      <c r="AF105" s="2"/>
    </row>
    <row r="106" spans="1:32" ht="15.6">
      <c r="A106" s="66"/>
      <c r="B106" s="67"/>
      <c r="C106" s="68"/>
      <c r="D106" s="66"/>
      <c r="E106" s="66"/>
      <c r="F106" s="66"/>
      <c r="G106" s="66"/>
      <c r="H106" s="60"/>
      <c r="I106" s="61" t="s">
        <v>38</v>
      </c>
      <c r="J106" s="62">
        <v>7.8</v>
      </c>
      <c r="K106" s="63"/>
      <c r="L106" s="6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6"/>
      <c r="AB106" s="66"/>
      <c r="AC106" s="66"/>
      <c r="AD106" s="2"/>
      <c r="AE106" s="2"/>
      <c r="AF106" s="2"/>
    </row>
    <row r="107" spans="1:32" ht="15.6" customHeight="1">
      <c r="A107" s="43" t="s">
        <v>114</v>
      </c>
      <c r="B107" s="44"/>
      <c r="C107" s="44"/>
      <c r="D107" s="44"/>
      <c r="E107" s="44"/>
      <c r="F107" s="44"/>
      <c r="G107" s="44"/>
      <c r="H107" s="45"/>
      <c r="I107" s="46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7"/>
      <c r="AA107" s="48"/>
      <c r="AB107" s="49"/>
      <c r="AC107" s="49"/>
      <c r="AD107" s="2"/>
      <c r="AE107" s="2"/>
      <c r="AF107" s="2"/>
    </row>
    <row r="108" spans="1:32" ht="31.2">
      <c r="A108" s="50" t="s">
        <v>15</v>
      </c>
      <c r="B108" s="51" t="s">
        <v>16</v>
      </c>
      <c r="C108" s="47"/>
      <c r="D108" s="50" t="s">
        <v>17</v>
      </c>
      <c r="E108" s="50" t="s">
        <v>18</v>
      </c>
      <c r="F108" s="50" t="s">
        <v>40</v>
      </c>
      <c r="G108" s="50" t="s">
        <v>115</v>
      </c>
      <c r="H108" s="52"/>
      <c r="I108" s="53" t="s">
        <v>21</v>
      </c>
      <c r="J108" s="53" t="s">
        <v>22</v>
      </c>
      <c r="K108" s="53" t="s">
        <v>23</v>
      </c>
      <c r="L108" s="53" t="s">
        <v>17</v>
      </c>
      <c r="M108" s="53" t="s">
        <v>23</v>
      </c>
      <c r="N108" s="53" t="s">
        <v>17</v>
      </c>
      <c r="O108" s="53" t="s">
        <v>23</v>
      </c>
      <c r="P108" s="53" t="s">
        <v>17</v>
      </c>
      <c r="Q108" s="53" t="s">
        <v>23</v>
      </c>
      <c r="R108" s="53" t="s">
        <v>17</v>
      </c>
      <c r="S108" s="53" t="s">
        <v>23</v>
      </c>
      <c r="T108" s="53" t="s">
        <v>17</v>
      </c>
      <c r="U108" s="53" t="s">
        <v>23</v>
      </c>
      <c r="V108" s="53" t="s">
        <v>17</v>
      </c>
      <c r="W108" s="53" t="s">
        <v>23</v>
      </c>
      <c r="X108" s="53" t="s">
        <v>17</v>
      </c>
      <c r="Y108" s="53" t="s">
        <v>23</v>
      </c>
      <c r="Z108" s="53" t="s">
        <v>17</v>
      </c>
      <c r="AA108" s="51" t="s">
        <v>115</v>
      </c>
      <c r="AB108" s="44"/>
      <c r="AC108" s="47"/>
      <c r="AD108" s="2"/>
      <c r="AE108" s="2"/>
      <c r="AF108" s="2"/>
    </row>
    <row r="109" spans="1:32" ht="15.6">
      <c r="A109" s="70" t="s">
        <v>116</v>
      </c>
      <c r="B109" s="71" t="b">
        <v>1</v>
      </c>
      <c r="C109" s="72" t="s">
        <v>43</v>
      </c>
      <c r="D109" s="73">
        <v>9.1999999999999993</v>
      </c>
      <c r="E109" s="74">
        <v>0.6</v>
      </c>
      <c r="F109" s="59">
        <v>0.89200000000000002</v>
      </c>
      <c r="G109" s="59">
        <v>0.107999999999999</v>
      </c>
      <c r="H109" s="60"/>
      <c r="I109" s="72" t="s">
        <v>43</v>
      </c>
      <c r="J109" s="75">
        <v>8.6</v>
      </c>
      <c r="K109" s="76" t="b">
        <v>1</v>
      </c>
      <c r="L109" s="73">
        <v>9.1999999999999993</v>
      </c>
      <c r="M109" s="76" t="b">
        <v>0</v>
      </c>
      <c r="N109" s="73">
        <v>7.8</v>
      </c>
      <c r="O109" s="76" t="b">
        <v>1</v>
      </c>
      <c r="P109" s="73">
        <v>9</v>
      </c>
      <c r="Q109" s="76" t="b">
        <v>0</v>
      </c>
      <c r="R109" s="73">
        <v>9</v>
      </c>
      <c r="S109" s="76" t="b">
        <v>1</v>
      </c>
      <c r="T109" s="73">
        <v>9</v>
      </c>
      <c r="U109" s="76" t="b">
        <v>1</v>
      </c>
      <c r="V109" s="73">
        <v>8.6</v>
      </c>
      <c r="W109" s="76" t="b">
        <v>0</v>
      </c>
      <c r="X109" s="73">
        <v>8.6</v>
      </c>
      <c r="Y109" s="76" t="b">
        <v>0</v>
      </c>
      <c r="Z109" s="73">
        <v>8.5</v>
      </c>
      <c r="AA109" s="65">
        <v>0.102599999999999</v>
      </c>
      <c r="AB109" s="65">
        <v>0.107999999999999</v>
      </c>
      <c r="AC109" s="65">
        <v>0.113399999999999</v>
      </c>
      <c r="AD109" s="2"/>
      <c r="AE109" s="2"/>
      <c r="AF109" s="2"/>
    </row>
    <row r="110" spans="1:32" ht="15.6">
      <c r="A110" s="69"/>
      <c r="B110" s="71" t="b">
        <v>1</v>
      </c>
      <c r="C110" s="72" t="s">
        <v>44</v>
      </c>
      <c r="D110" s="69"/>
      <c r="E110" s="69"/>
      <c r="F110" s="69"/>
      <c r="G110" s="69"/>
      <c r="H110" s="60"/>
      <c r="I110" s="72" t="s">
        <v>44</v>
      </c>
      <c r="J110" s="75">
        <v>8.6</v>
      </c>
      <c r="K110" s="77" t="b">
        <v>1</v>
      </c>
      <c r="L110" s="69"/>
      <c r="M110" s="77" t="b">
        <v>0</v>
      </c>
      <c r="N110" s="69"/>
      <c r="O110" s="77" t="b">
        <v>1</v>
      </c>
      <c r="P110" s="69"/>
      <c r="Q110" s="77" t="b">
        <v>1</v>
      </c>
      <c r="R110" s="69"/>
      <c r="S110" s="77" t="b">
        <v>0</v>
      </c>
      <c r="T110" s="69"/>
      <c r="U110" s="77" t="b">
        <v>0</v>
      </c>
      <c r="V110" s="69"/>
      <c r="W110" s="77" t="b">
        <v>1</v>
      </c>
      <c r="X110" s="69"/>
      <c r="Y110" s="77" t="b">
        <v>0</v>
      </c>
      <c r="Z110" s="69"/>
      <c r="AA110" s="69"/>
      <c r="AB110" s="69"/>
      <c r="AC110" s="69"/>
      <c r="AD110" s="2"/>
      <c r="AE110" s="2"/>
      <c r="AF110" s="2"/>
    </row>
    <row r="111" spans="1:32" ht="15.6">
      <c r="A111" s="66"/>
      <c r="B111" s="71" t="b">
        <v>1</v>
      </c>
      <c r="C111" s="72" t="s">
        <v>45</v>
      </c>
      <c r="D111" s="66"/>
      <c r="E111" s="66"/>
      <c r="F111" s="69"/>
      <c r="G111" s="69"/>
      <c r="H111" s="60"/>
      <c r="I111" s="72" t="s">
        <v>45</v>
      </c>
      <c r="J111" s="75">
        <v>8.5</v>
      </c>
      <c r="K111" s="76" t="b">
        <v>1</v>
      </c>
      <c r="L111" s="66"/>
      <c r="M111" s="76" t="b">
        <v>0</v>
      </c>
      <c r="N111" s="66"/>
      <c r="O111" s="76" t="b">
        <v>0</v>
      </c>
      <c r="P111" s="66"/>
      <c r="Q111" s="76" t="b">
        <v>1</v>
      </c>
      <c r="R111" s="66"/>
      <c r="S111" s="76" t="b">
        <v>1</v>
      </c>
      <c r="T111" s="66"/>
      <c r="U111" s="76" t="b">
        <v>0</v>
      </c>
      <c r="V111" s="66"/>
      <c r="W111" s="76" t="b">
        <v>0</v>
      </c>
      <c r="X111" s="66"/>
      <c r="Y111" s="76" t="b">
        <v>1</v>
      </c>
      <c r="Z111" s="66"/>
      <c r="AA111" s="69"/>
      <c r="AB111" s="69"/>
      <c r="AC111" s="69"/>
      <c r="AD111" s="2"/>
      <c r="AE111" s="2"/>
      <c r="AF111" s="2"/>
    </row>
    <row r="112" spans="1:32" ht="15.6" customHeight="1">
      <c r="A112" s="54" t="s">
        <v>117</v>
      </c>
      <c r="B112" s="55" t="s">
        <v>119</v>
      </c>
      <c r="C112" s="56"/>
      <c r="D112" s="57">
        <v>8.5</v>
      </c>
      <c r="E112" s="58">
        <v>0.4</v>
      </c>
      <c r="F112" s="69"/>
      <c r="G112" s="69"/>
      <c r="H112" s="60"/>
      <c r="I112" s="61" t="s">
        <v>119</v>
      </c>
      <c r="J112" s="62">
        <v>8.5</v>
      </c>
      <c r="K112" s="63"/>
      <c r="L112" s="64"/>
      <c r="M112" s="63"/>
      <c r="N112" s="64"/>
      <c r="O112" s="63"/>
      <c r="P112" s="64"/>
      <c r="Q112" s="63"/>
      <c r="R112" s="64"/>
      <c r="S112" s="63"/>
      <c r="T112" s="64"/>
      <c r="U112" s="63"/>
      <c r="V112" s="64"/>
      <c r="W112" s="63"/>
      <c r="X112" s="64"/>
      <c r="Y112" s="63"/>
      <c r="Z112" s="64"/>
      <c r="AA112" s="69"/>
      <c r="AB112" s="69"/>
      <c r="AC112" s="69"/>
      <c r="AD112" s="2"/>
      <c r="AE112" s="2"/>
      <c r="AF112" s="2"/>
    </row>
    <row r="113" spans="1:32" ht="15.6">
      <c r="A113" s="69"/>
      <c r="B113" s="79"/>
      <c r="C113" s="80"/>
      <c r="D113" s="69"/>
      <c r="E113" s="69"/>
      <c r="F113" s="69"/>
      <c r="G113" s="69"/>
      <c r="H113" s="60"/>
      <c r="I113" s="61" t="s">
        <v>118</v>
      </c>
      <c r="J113" s="62">
        <v>8.1999999999999993</v>
      </c>
      <c r="K113" s="63"/>
      <c r="L113" s="64"/>
      <c r="M113" s="63"/>
      <c r="N113" s="64"/>
      <c r="O113" s="63"/>
      <c r="P113" s="64"/>
      <c r="Q113" s="63"/>
      <c r="R113" s="64"/>
      <c r="S113" s="63"/>
      <c r="T113" s="64"/>
      <c r="U113" s="63"/>
      <c r="V113" s="64"/>
      <c r="W113" s="63"/>
      <c r="X113" s="64"/>
      <c r="Y113" s="63"/>
      <c r="Z113" s="64"/>
      <c r="AA113" s="69"/>
      <c r="AB113" s="69"/>
      <c r="AC113" s="69"/>
      <c r="AD113" s="2"/>
      <c r="AE113" s="2"/>
      <c r="AF113" s="2"/>
    </row>
    <row r="114" spans="1:32" ht="15.6">
      <c r="A114" s="66"/>
      <c r="B114" s="67"/>
      <c r="C114" s="68"/>
      <c r="D114" s="66"/>
      <c r="E114" s="66"/>
      <c r="F114" s="66"/>
      <c r="G114" s="66"/>
      <c r="H114" s="60"/>
      <c r="I114" s="61" t="s">
        <v>120</v>
      </c>
      <c r="J114" s="62">
        <v>7.5</v>
      </c>
      <c r="K114" s="63"/>
      <c r="L114" s="64"/>
      <c r="M114" s="63"/>
      <c r="N114" s="64"/>
      <c r="O114" s="63"/>
      <c r="P114" s="64"/>
      <c r="Q114" s="63"/>
      <c r="R114" s="64"/>
      <c r="S114" s="63"/>
      <c r="T114" s="64"/>
      <c r="U114" s="63"/>
      <c r="V114" s="64"/>
      <c r="W114" s="63"/>
      <c r="X114" s="64"/>
      <c r="Y114" s="63"/>
      <c r="Z114" s="64"/>
      <c r="AA114" s="66"/>
      <c r="AB114" s="66"/>
      <c r="AC114" s="66"/>
      <c r="AD114" s="2"/>
      <c r="AE114" s="2"/>
      <c r="AF114" s="2"/>
    </row>
    <row r="115" spans="1:32" ht="15.6" customHeight="1">
      <c r="A115" s="43" t="s">
        <v>121</v>
      </c>
      <c r="B115" s="44"/>
      <c r="C115" s="44"/>
      <c r="D115" s="44"/>
      <c r="E115" s="44"/>
      <c r="F115" s="44"/>
      <c r="G115" s="44"/>
      <c r="H115" s="45"/>
      <c r="I115" s="46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7"/>
      <c r="AA115" s="48"/>
      <c r="AB115" s="49"/>
      <c r="AC115" s="49"/>
      <c r="AD115" s="2"/>
      <c r="AE115" s="2"/>
      <c r="AF115" s="2"/>
    </row>
    <row r="116" spans="1:32" ht="31.2">
      <c r="A116" s="50" t="s">
        <v>15</v>
      </c>
      <c r="B116" s="51" t="s">
        <v>16</v>
      </c>
      <c r="C116" s="47"/>
      <c r="D116" s="50" t="s">
        <v>17</v>
      </c>
      <c r="E116" s="50" t="s">
        <v>18</v>
      </c>
      <c r="F116" s="50" t="s">
        <v>19</v>
      </c>
      <c r="G116" s="50" t="s">
        <v>122</v>
      </c>
      <c r="H116" s="52"/>
      <c r="I116" s="53" t="s">
        <v>21</v>
      </c>
      <c r="J116" s="53" t="s">
        <v>22</v>
      </c>
      <c r="K116" s="53" t="s">
        <v>23</v>
      </c>
      <c r="L116" s="53" t="s">
        <v>17</v>
      </c>
      <c r="M116" s="53" t="s">
        <v>23</v>
      </c>
      <c r="N116" s="53" t="s">
        <v>17</v>
      </c>
      <c r="O116" s="53" t="s">
        <v>23</v>
      </c>
      <c r="P116" s="53" t="s">
        <v>17</v>
      </c>
      <c r="Q116" s="53" t="s">
        <v>23</v>
      </c>
      <c r="R116" s="53" t="s">
        <v>17</v>
      </c>
      <c r="S116" s="53" t="s">
        <v>23</v>
      </c>
      <c r="T116" s="53" t="s">
        <v>17</v>
      </c>
      <c r="U116" s="53" t="s">
        <v>23</v>
      </c>
      <c r="V116" s="53" t="s">
        <v>17</v>
      </c>
      <c r="W116" s="53" t="s">
        <v>23</v>
      </c>
      <c r="X116" s="53" t="s">
        <v>17</v>
      </c>
      <c r="Y116" s="53" t="s">
        <v>23</v>
      </c>
      <c r="Z116" s="53" t="s">
        <v>17</v>
      </c>
      <c r="AA116" s="51" t="s">
        <v>122</v>
      </c>
      <c r="AB116" s="44"/>
      <c r="AC116" s="47"/>
      <c r="AD116" s="2"/>
      <c r="AE116" s="2"/>
      <c r="AF116" s="2"/>
    </row>
    <row r="117" spans="1:32" ht="15.6" customHeight="1">
      <c r="A117" s="54" t="s">
        <v>123</v>
      </c>
      <c r="B117" s="55" t="s">
        <v>25</v>
      </c>
      <c r="C117" s="56"/>
      <c r="D117" s="57">
        <v>8.5</v>
      </c>
      <c r="E117" s="58">
        <v>0.25</v>
      </c>
      <c r="F117" s="59">
        <v>0.89649999999999996</v>
      </c>
      <c r="G117" s="59">
        <v>0.10349999999999999</v>
      </c>
      <c r="H117" s="60"/>
      <c r="I117" s="61" t="s">
        <v>25</v>
      </c>
      <c r="J117" s="62">
        <v>8.5</v>
      </c>
      <c r="K117" s="63"/>
      <c r="L117" s="6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5">
        <v>9.8324999999999996E-2</v>
      </c>
      <c r="AB117" s="65">
        <v>0.10349999999999999</v>
      </c>
      <c r="AC117" s="65">
        <v>0.10867499999999999</v>
      </c>
      <c r="AD117" s="2"/>
      <c r="AE117" s="2"/>
      <c r="AF117" s="2"/>
    </row>
    <row r="118" spans="1:32" ht="15.6">
      <c r="A118" s="66"/>
      <c r="B118" s="67"/>
      <c r="C118" s="68"/>
      <c r="D118" s="66"/>
      <c r="E118" s="66"/>
      <c r="F118" s="69"/>
      <c r="G118" s="69"/>
      <c r="H118" s="60"/>
      <c r="I118" s="61" t="s">
        <v>26</v>
      </c>
      <c r="J118" s="62">
        <v>7.5</v>
      </c>
      <c r="K118" s="63"/>
      <c r="L118" s="6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9"/>
      <c r="AB118" s="69"/>
      <c r="AC118" s="69"/>
      <c r="AD118" s="2"/>
      <c r="AE118" s="2"/>
      <c r="AF118" s="2"/>
    </row>
    <row r="119" spans="1:32" ht="15.6">
      <c r="A119" s="70" t="s">
        <v>124</v>
      </c>
      <c r="B119" s="71" t="b">
        <v>1</v>
      </c>
      <c r="C119" s="72" t="s">
        <v>28</v>
      </c>
      <c r="D119" s="73">
        <v>9.1999999999999993</v>
      </c>
      <c r="E119" s="74">
        <v>0.25</v>
      </c>
      <c r="F119" s="69"/>
      <c r="G119" s="69"/>
      <c r="H119" s="60"/>
      <c r="I119" s="72" t="s">
        <v>29</v>
      </c>
      <c r="J119" s="75">
        <v>8.5</v>
      </c>
      <c r="K119" s="76" t="b">
        <v>1</v>
      </c>
      <c r="L119" s="73">
        <v>9.1999999999999993</v>
      </c>
      <c r="M119" s="76" t="b">
        <v>0</v>
      </c>
      <c r="N119" s="73">
        <v>7.8</v>
      </c>
      <c r="O119" s="76" t="b">
        <v>1</v>
      </c>
      <c r="P119" s="73">
        <v>8.5</v>
      </c>
      <c r="Q119" s="76" t="b">
        <v>0</v>
      </c>
      <c r="R119" s="73">
        <v>8.5</v>
      </c>
      <c r="S119" s="63"/>
      <c r="T119" s="63"/>
      <c r="U119" s="63"/>
      <c r="V119" s="63"/>
      <c r="W119" s="63"/>
      <c r="X119" s="63"/>
      <c r="Y119" s="63"/>
      <c r="Z119" s="63"/>
      <c r="AA119" s="69"/>
      <c r="AB119" s="69"/>
      <c r="AC119" s="69"/>
      <c r="AD119" s="2"/>
      <c r="AE119" s="2"/>
      <c r="AF119" s="2"/>
    </row>
    <row r="120" spans="1:32" ht="15.6">
      <c r="A120" s="66"/>
      <c r="B120" s="71" t="b">
        <v>1</v>
      </c>
      <c r="C120" s="72" t="s">
        <v>30</v>
      </c>
      <c r="D120" s="66"/>
      <c r="E120" s="66"/>
      <c r="F120" s="69"/>
      <c r="G120" s="69"/>
      <c r="H120" s="60"/>
      <c r="I120" s="72" t="s">
        <v>31</v>
      </c>
      <c r="J120" s="75">
        <v>8.5</v>
      </c>
      <c r="K120" s="77" t="b">
        <v>1</v>
      </c>
      <c r="L120" s="66"/>
      <c r="M120" s="77" t="b">
        <v>0</v>
      </c>
      <c r="N120" s="66"/>
      <c r="O120" s="77" t="b">
        <v>0</v>
      </c>
      <c r="P120" s="66"/>
      <c r="Q120" s="77" t="b">
        <v>1</v>
      </c>
      <c r="R120" s="66"/>
      <c r="S120" s="63"/>
      <c r="T120" s="63"/>
      <c r="U120" s="63"/>
      <c r="V120" s="63"/>
      <c r="W120" s="63"/>
      <c r="X120" s="63"/>
      <c r="Y120" s="63"/>
      <c r="Z120" s="63"/>
      <c r="AA120" s="69"/>
      <c r="AB120" s="69"/>
      <c r="AC120" s="69"/>
      <c r="AD120" s="2"/>
      <c r="AE120" s="2"/>
      <c r="AF120" s="2"/>
    </row>
    <row r="121" spans="1:32" ht="31.2">
      <c r="A121" s="70" t="s">
        <v>125</v>
      </c>
      <c r="B121" s="71" t="b">
        <v>1</v>
      </c>
      <c r="C121" s="72" t="s">
        <v>33</v>
      </c>
      <c r="D121" s="73">
        <v>9.1999999999999993</v>
      </c>
      <c r="E121" s="74">
        <v>0.4</v>
      </c>
      <c r="F121" s="69"/>
      <c r="G121" s="69"/>
      <c r="H121" s="60"/>
      <c r="I121" s="72" t="s">
        <v>33</v>
      </c>
      <c r="J121" s="75">
        <v>8.8000000000000007</v>
      </c>
      <c r="K121" s="76" t="b">
        <v>1</v>
      </c>
      <c r="L121" s="73">
        <v>9.1999999999999993</v>
      </c>
      <c r="M121" s="76" t="b">
        <v>0</v>
      </c>
      <c r="N121" s="73">
        <v>7.6</v>
      </c>
      <c r="O121" s="76" t="b">
        <v>1</v>
      </c>
      <c r="P121" s="73">
        <v>9</v>
      </c>
      <c r="Q121" s="76" t="b">
        <v>0</v>
      </c>
      <c r="R121" s="73">
        <v>9</v>
      </c>
      <c r="S121" s="76" t="b">
        <v>1</v>
      </c>
      <c r="T121" s="73">
        <v>9</v>
      </c>
      <c r="U121" s="76" t="b">
        <v>1</v>
      </c>
      <c r="V121" s="73">
        <v>8.8000000000000007</v>
      </c>
      <c r="W121" s="76" t="b">
        <v>0</v>
      </c>
      <c r="X121" s="73">
        <v>8.5</v>
      </c>
      <c r="Y121" s="76" t="b">
        <v>0</v>
      </c>
      <c r="Z121" s="73">
        <v>8.5</v>
      </c>
      <c r="AA121" s="69"/>
      <c r="AB121" s="69"/>
      <c r="AC121" s="69"/>
      <c r="AD121" s="2"/>
      <c r="AE121" s="2"/>
      <c r="AF121" s="2"/>
    </row>
    <row r="122" spans="1:32" ht="31.2">
      <c r="A122" s="69"/>
      <c r="B122" s="71" t="b">
        <v>1</v>
      </c>
      <c r="C122" s="72" t="s">
        <v>34</v>
      </c>
      <c r="D122" s="69"/>
      <c r="E122" s="69"/>
      <c r="F122" s="69"/>
      <c r="G122" s="69"/>
      <c r="H122" s="60"/>
      <c r="I122" s="72" t="s">
        <v>34</v>
      </c>
      <c r="J122" s="75">
        <v>8.5</v>
      </c>
      <c r="K122" s="77" t="b">
        <v>1</v>
      </c>
      <c r="L122" s="69"/>
      <c r="M122" s="77" t="b">
        <v>0</v>
      </c>
      <c r="N122" s="69"/>
      <c r="O122" s="77" t="b">
        <v>1</v>
      </c>
      <c r="P122" s="69"/>
      <c r="Q122" s="77" t="b">
        <v>1</v>
      </c>
      <c r="R122" s="69"/>
      <c r="S122" s="77" t="b">
        <v>0</v>
      </c>
      <c r="T122" s="69"/>
      <c r="U122" s="77" t="b">
        <v>0</v>
      </c>
      <c r="V122" s="69"/>
      <c r="W122" s="77" t="b">
        <v>1</v>
      </c>
      <c r="X122" s="69"/>
      <c r="Y122" s="77" t="b">
        <v>0</v>
      </c>
      <c r="Z122" s="69"/>
      <c r="AA122" s="69"/>
      <c r="AB122" s="69"/>
      <c r="AC122" s="69"/>
      <c r="AD122" s="2"/>
      <c r="AE122" s="2"/>
      <c r="AF122" s="2"/>
    </row>
    <row r="123" spans="1:32" ht="15.6">
      <c r="A123" s="66"/>
      <c r="B123" s="71" t="b">
        <v>1</v>
      </c>
      <c r="C123" s="72" t="s">
        <v>35</v>
      </c>
      <c r="D123" s="66"/>
      <c r="E123" s="66"/>
      <c r="F123" s="69"/>
      <c r="G123" s="69"/>
      <c r="H123" s="60"/>
      <c r="I123" s="72" t="s">
        <v>35</v>
      </c>
      <c r="J123" s="75">
        <v>8.5</v>
      </c>
      <c r="K123" s="76" t="b">
        <v>1</v>
      </c>
      <c r="L123" s="66"/>
      <c r="M123" s="76" t="b">
        <v>0</v>
      </c>
      <c r="N123" s="66"/>
      <c r="O123" s="76" t="b">
        <v>0</v>
      </c>
      <c r="P123" s="66"/>
      <c r="Q123" s="76" t="b">
        <v>1</v>
      </c>
      <c r="R123" s="66"/>
      <c r="S123" s="76" t="b">
        <v>1</v>
      </c>
      <c r="T123" s="66"/>
      <c r="U123" s="76" t="b">
        <v>0</v>
      </c>
      <c r="V123" s="66"/>
      <c r="W123" s="76" t="b">
        <v>0</v>
      </c>
      <c r="X123" s="66"/>
      <c r="Y123" s="76" t="b">
        <v>1</v>
      </c>
      <c r="Z123" s="66"/>
      <c r="AA123" s="69"/>
      <c r="AB123" s="69"/>
      <c r="AC123" s="69"/>
      <c r="AD123" s="2"/>
      <c r="AE123" s="2"/>
      <c r="AF123" s="2"/>
    </row>
    <row r="124" spans="1:32" ht="15.6" customHeight="1">
      <c r="A124" s="54" t="s">
        <v>126</v>
      </c>
      <c r="B124" s="55" t="s">
        <v>37</v>
      </c>
      <c r="C124" s="56"/>
      <c r="D124" s="57">
        <v>8.6</v>
      </c>
      <c r="E124" s="58">
        <v>0.1</v>
      </c>
      <c r="F124" s="69"/>
      <c r="G124" s="69"/>
      <c r="H124" s="60"/>
      <c r="I124" s="61" t="s">
        <v>37</v>
      </c>
      <c r="J124" s="62">
        <v>8.6</v>
      </c>
      <c r="K124" s="63"/>
      <c r="L124" s="6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9"/>
      <c r="AB124" s="69"/>
      <c r="AC124" s="69"/>
      <c r="AD124" s="2"/>
      <c r="AE124" s="2"/>
      <c r="AF124" s="2"/>
    </row>
    <row r="125" spans="1:32" ht="15.6">
      <c r="A125" s="66"/>
      <c r="B125" s="67"/>
      <c r="C125" s="68"/>
      <c r="D125" s="66"/>
      <c r="E125" s="66"/>
      <c r="F125" s="66"/>
      <c r="G125" s="66"/>
      <c r="H125" s="60"/>
      <c r="I125" s="61" t="s">
        <v>38</v>
      </c>
      <c r="J125" s="62">
        <v>7.8</v>
      </c>
      <c r="K125" s="63"/>
      <c r="L125" s="6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6"/>
      <c r="AB125" s="66"/>
      <c r="AC125" s="66"/>
      <c r="AD125" s="2"/>
      <c r="AE125" s="2"/>
      <c r="AF125" s="2"/>
    </row>
    <row r="126" spans="1:32" ht="15.6" customHeight="1">
      <c r="A126" s="43" t="s">
        <v>127</v>
      </c>
      <c r="B126" s="44"/>
      <c r="C126" s="44"/>
      <c r="D126" s="44"/>
      <c r="E126" s="44"/>
      <c r="F126" s="44"/>
      <c r="G126" s="44"/>
      <c r="H126" s="45"/>
      <c r="I126" s="46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7"/>
      <c r="AA126" s="48"/>
      <c r="AB126" s="49"/>
      <c r="AC126" s="49"/>
      <c r="AD126" s="2"/>
      <c r="AE126" s="2"/>
      <c r="AF126" s="2"/>
    </row>
    <row r="127" spans="1:32" ht="31.2">
      <c r="A127" s="50" t="s">
        <v>15</v>
      </c>
      <c r="B127" s="51" t="s">
        <v>16</v>
      </c>
      <c r="C127" s="47"/>
      <c r="D127" s="50" t="s">
        <v>17</v>
      </c>
      <c r="E127" s="50" t="s">
        <v>18</v>
      </c>
      <c r="F127" s="50" t="s">
        <v>40</v>
      </c>
      <c r="G127" s="50" t="s">
        <v>128</v>
      </c>
      <c r="H127" s="52"/>
      <c r="I127" s="53" t="s">
        <v>21</v>
      </c>
      <c r="J127" s="53" t="s">
        <v>22</v>
      </c>
      <c r="K127" s="53" t="s">
        <v>23</v>
      </c>
      <c r="L127" s="53" t="s">
        <v>17</v>
      </c>
      <c r="M127" s="53" t="s">
        <v>23</v>
      </c>
      <c r="N127" s="53" t="s">
        <v>17</v>
      </c>
      <c r="O127" s="53" t="s">
        <v>23</v>
      </c>
      <c r="P127" s="53" t="s">
        <v>17</v>
      </c>
      <c r="Q127" s="53" t="s">
        <v>23</v>
      </c>
      <c r="R127" s="53" t="s">
        <v>17</v>
      </c>
      <c r="S127" s="53" t="s">
        <v>23</v>
      </c>
      <c r="T127" s="53" t="s">
        <v>17</v>
      </c>
      <c r="U127" s="53" t="s">
        <v>23</v>
      </c>
      <c r="V127" s="53" t="s">
        <v>17</v>
      </c>
      <c r="W127" s="53" t="s">
        <v>23</v>
      </c>
      <c r="X127" s="53" t="s">
        <v>17</v>
      </c>
      <c r="Y127" s="53" t="s">
        <v>23</v>
      </c>
      <c r="Z127" s="53" t="s">
        <v>17</v>
      </c>
      <c r="AA127" s="51" t="s">
        <v>128</v>
      </c>
      <c r="AB127" s="44"/>
      <c r="AC127" s="47"/>
      <c r="AD127" s="2"/>
      <c r="AE127" s="2"/>
      <c r="AF127" s="2"/>
    </row>
    <row r="128" spans="1:32" ht="15.6">
      <c r="A128" s="70" t="s">
        <v>129</v>
      </c>
      <c r="B128" s="71" t="b">
        <v>1</v>
      </c>
      <c r="C128" s="72" t="s">
        <v>43</v>
      </c>
      <c r="D128" s="73">
        <v>9.1999999999999993</v>
      </c>
      <c r="E128" s="74">
        <v>0.4</v>
      </c>
      <c r="F128" s="59">
        <v>0.88099999999999901</v>
      </c>
      <c r="G128" s="59">
        <v>0.11899999999999999</v>
      </c>
      <c r="H128" s="60"/>
      <c r="I128" s="72" t="s">
        <v>43</v>
      </c>
      <c r="J128" s="75">
        <v>8.6</v>
      </c>
      <c r="K128" s="76" t="b">
        <v>1</v>
      </c>
      <c r="L128" s="73">
        <v>9.1999999999999993</v>
      </c>
      <c r="M128" s="76" t="b">
        <v>0</v>
      </c>
      <c r="N128" s="73">
        <v>7.8</v>
      </c>
      <c r="O128" s="76" t="b">
        <v>1</v>
      </c>
      <c r="P128" s="73">
        <v>9</v>
      </c>
      <c r="Q128" s="76" t="b">
        <v>0</v>
      </c>
      <c r="R128" s="73">
        <v>9</v>
      </c>
      <c r="S128" s="76" t="b">
        <v>1</v>
      </c>
      <c r="T128" s="73">
        <v>9</v>
      </c>
      <c r="U128" s="76" t="b">
        <v>1</v>
      </c>
      <c r="V128" s="73">
        <v>8.6</v>
      </c>
      <c r="W128" s="76" t="b">
        <v>0</v>
      </c>
      <c r="X128" s="73">
        <v>8.6</v>
      </c>
      <c r="Y128" s="76" t="b">
        <v>0</v>
      </c>
      <c r="Z128" s="73">
        <v>8.5</v>
      </c>
      <c r="AA128" s="65">
        <v>0.11305</v>
      </c>
      <c r="AB128" s="65">
        <v>0.11899999999999999</v>
      </c>
      <c r="AC128" s="65">
        <v>0.12495000000000001</v>
      </c>
      <c r="AD128" s="2"/>
      <c r="AE128" s="2"/>
      <c r="AF128" s="2"/>
    </row>
    <row r="129" spans="1:32" ht="15.6">
      <c r="A129" s="69"/>
      <c r="B129" s="71" t="b">
        <v>1</v>
      </c>
      <c r="C129" s="72" t="s">
        <v>44</v>
      </c>
      <c r="D129" s="69"/>
      <c r="E129" s="69"/>
      <c r="F129" s="69"/>
      <c r="G129" s="69"/>
      <c r="H129" s="60"/>
      <c r="I129" s="72" t="s">
        <v>44</v>
      </c>
      <c r="J129" s="75">
        <v>8.6</v>
      </c>
      <c r="K129" s="77" t="b">
        <v>1</v>
      </c>
      <c r="L129" s="69"/>
      <c r="M129" s="77" t="b">
        <v>0</v>
      </c>
      <c r="N129" s="69"/>
      <c r="O129" s="77" t="b">
        <v>1</v>
      </c>
      <c r="P129" s="69"/>
      <c r="Q129" s="77" t="b">
        <v>1</v>
      </c>
      <c r="R129" s="69"/>
      <c r="S129" s="77" t="b">
        <v>0</v>
      </c>
      <c r="T129" s="69"/>
      <c r="U129" s="77" t="b">
        <v>0</v>
      </c>
      <c r="V129" s="69"/>
      <c r="W129" s="77" t="b">
        <v>1</v>
      </c>
      <c r="X129" s="69"/>
      <c r="Y129" s="77" t="b">
        <v>0</v>
      </c>
      <c r="Z129" s="69"/>
      <c r="AA129" s="69"/>
      <c r="AB129" s="69"/>
      <c r="AC129" s="69"/>
      <c r="AD129" s="2"/>
      <c r="AE129" s="2"/>
      <c r="AF129" s="2"/>
    </row>
    <row r="130" spans="1:32" ht="15.6">
      <c r="A130" s="66"/>
      <c r="B130" s="71" t="b">
        <v>1</v>
      </c>
      <c r="C130" s="72" t="s">
        <v>45</v>
      </c>
      <c r="D130" s="66"/>
      <c r="E130" s="66"/>
      <c r="F130" s="69"/>
      <c r="G130" s="69"/>
      <c r="H130" s="60"/>
      <c r="I130" s="72" t="s">
        <v>45</v>
      </c>
      <c r="J130" s="75">
        <v>8.5</v>
      </c>
      <c r="K130" s="76" t="b">
        <v>1</v>
      </c>
      <c r="L130" s="66"/>
      <c r="M130" s="76" t="b">
        <v>0</v>
      </c>
      <c r="N130" s="66"/>
      <c r="O130" s="76" t="b">
        <v>0</v>
      </c>
      <c r="P130" s="66"/>
      <c r="Q130" s="76" t="b">
        <v>1</v>
      </c>
      <c r="R130" s="66"/>
      <c r="S130" s="76" t="b">
        <v>1</v>
      </c>
      <c r="T130" s="66"/>
      <c r="U130" s="76" t="b">
        <v>0</v>
      </c>
      <c r="V130" s="66"/>
      <c r="W130" s="76" t="b">
        <v>0</v>
      </c>
      <c r="X130" s="66"/>
      <c r="Y130" s="76" t="b">
        <v>1</v>
      </c>
      <c r="Z130" s="66"/>
      <c r="AA130" s="69"/>
      <c r="AB130" s="69"/>
      <c r="AC130" s="69"/>
      <c r="AD130" s="2"/>
      <c r="AE130" s="2"/>
      <c r="AF130" s="2"/>
    </row>
    <row r="131" spans="1:32" ht="15.6" customHeight="1">
      <c r="A131" s="54" t="s">
        <v>130</v>
      </c>
      <c r="B131" s="55" t="s">
        <v>132</v>
      </c>
      <c r="C131" s="56"/>
      <c r="D131" s="57">
        <v>8.5</v>
      </c>
      <c r="E131" s="58">
        <v>0.3</v>
      </c>
      <c r="F131" s="69"/>
      <c r="G131" s="69"/>
      <c r="H131" s="60"/>
      <c r="I131" s="61" t="s">
        <v>132</v>
      </c>
      <c r="J131" s="62">
        <v>8.5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69"/>
      <c r="AB131" s="69"/>
      <c r="AC131" s="69"/>
      <c r="AD131" s="2"/>
      <c r="AE131" s="2"/>
      <c r="AF131" s="2"/>
    </row>
    <row r="132" spans="1:32" ht="15.6">
      <c r="A132" s="69"/>
      <c r="B132" s="79"/>
      <c r="C132" s="80"/>
      <c r="D132" s="69"/>
      <c r="E132" s="69"/>
      <c r="F132" s="69"/>
      <c r="G132" s="69"/>
      <c r="H132" s="60"/>
      <c r="I132" s="61" t="s">
        <v>131</v>
      </c>
      <c r="J132" s="62">
        <v>8.1999999999999993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69"/>
      <c r="AB132" s="69"/>
      <c r="AC132" s="69"/>
      <c r="AD132" s="2"/>
      <c r="AE132" s="2"/>
      <c r="AF132" s="2"/>
    </row>
    <row r="133" spans="1:32" ht="15.6">
      <c r="A133" s="66"/>
      <c r="B133" s="67"/>
      <c r="C133" s="68"/>
      <c r="D133" s="66"/>
      <c r="E133" s="66"/>
      <c r="F133" s="69"/>
      <c r="G133" s="69"/>
      <c r="H133" s="60"/>
      <c r="I133" s="61" t="s">
        <v>133</v>
      </c>
      <c r="J133" s="62">
        <v>7.5</v>
      </c>
      <c r="K133" s="63"/>
      <c r="L133" s="64"/>
      <c r="M133" s="63"/>
      <c r="N133" s="64"/>
      <c r="O133" s="63"/>
      <c r="P133" s="64"/>
      <c r="Q133" s="63"/>
      <c r="R133" s="64"/>
      <c r="S133" s="63"/>
      <c r="T133" s="64"/>
      <c r="U133" s="63"/>
      <c r="V133" s="64"/>
      <c r="W133" s="63"/>
      <c r="X133" s="64"/>
      <c r="Y133" s="63"/>
      <c r="Z133" s="64"/>
      <c r="AA133" s="69"/>
      <c r="AB133" s="69"/>
      <c r="AC133" s="69"/>
      <c r="AD133" s="2"/>
      <c r="AE133" s="2"/>
      <c r="AF133" s="2"/>
    </row>
    <row r="134" spans="1:32" ht="15.6" customHeight="1">
      <c r="A134" s="54" t="s">
        <v>134</v>
      </c>
      <c r="B134" s="55" t="s">
        <v>51</v>
      </c>
      <c r="C134" s="56"/>
      <c r="D134" s="57">
        <v>8.6</v>
      </c>
      <c r="E134" s="58">
        <v>0.3</v>
      </c>
      <c r="F134" s="69"/>
      <c r="G134" s="69"/>
      <c r="H134" s="60"/>
      <c r="I134" s="61" t="s">
        <v>51</v>
      </c>
      <c r="J134" s="62">
        <v>8.6</v>
      </c>
      <c r="K134" s="63"/>
      <c r="L134" s="64"/>
      <c r="M134" s="63"/>
      <c r="N134" s="64"/>
      <c r="O134" s="63"/>
      <c r="P134" s="64"/>
      <c r="Q134" s="63"/>
      <c r="R134" s="64"/>
      <c r="S134" s="63"/>
      <c r="T134" s="64"/>
      <c r="U134" s="63"/>
      <c r="V134" s="64"/>
      <c r="W134" s="63"/>
      <c r="X134" s="64"/>
      <c r="Y134" s="63"/>
      <c r="Z134" s="64"/>
      <c r="AA134" s="69"/>
      <c r="AB134" s="69"/>
      <c r="AC134" s="69"/>
      <c r="AD134" s="2"/>
      <c r="AE134" s="2"/>
      <c r="AF134" s="2"/>
    </row>
    <row r="135" spans="1:32" ht="15.6">
      <c r="A135" s="66"/>
      <c r="B135" s="67"/>
      <c r="C135" s="68"/>
      <c r="D135" s="66"/>
      <c r="E135" s="66"/>
      <c r="F135" s="66"/>
      <c r="G135" s="66"/>
      <c r="H135" s="81"/>
      <c r="I135" s="61" t="s">
        <v>52</v>
      </c>
      <c r="J135" s="62">
        <v>7.8</v>
      </c>
      <c r="K135" s="63"/>
      <c r="L135" s="64"/>
      <c r="M135" s="63"/>
      <c r="N135" s="64"/>
      <c r="O135" s="63"/>
      <c r="P135" s="64"/>
      <c r="Q135" s="63"/>
      <c r="R135" s="64"/>
      <c r="S135" s="63"/>
      <c r="T135" s="64"/>
      <c r="U135" s="63"/>
      <c r="V135" s="64"/>
      <c r="W135" s="63"/>
      <c r="X135" s="64"/>
      <c r="Y135" s="63"/>
      <c r="Z135" s="64"/>
      <c r="AA135" s="66"/>
      <c r="AB135" s="66"/>
      <c r="AC135" s="66"/>
      <c r="AD135" s="2"/>
      <c r="AE135" s="2"/>
      <c r="AF135" s="2"/>
    </row>
    <row r="136" spans="1:32" ht="15.6" customHeight="1">
      <c r="A136" s="43" t="s">
        <v>135</v>
      </c>
      <c r="B136" s="44"/>
      <c r="C136" s="44"/>
      <c r="D136" s="44"/>
      <c r="E136" s="44"/>
      <c r="F136" s="44"/>
      <c r="G136" s="44"/>
      <c r="H136" s="45"/>
      <c r="I136" s="46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7"/>
      <c r="AA136" s="48"/>
      <c r="AB136" s="49"/>
      <c r="AC136" s="49"/>
      <c r="AD136" s="2"/>
      <c r="AE136" s="2"/>
      <c r="AF136" s="2"/>
    </row>
    <row r="137" spans="1:32" ht="31.2">
      <c r="A137" s="50" t="s">
        <v>15</v>
      </c>
      <c r="B137" s="51" t="s">
        <v>16</v>
      </c>
      <c r="C137" s="47"/>
      <c r="D137" s="50" t="s">
        <v>17</v>
      </c>
      <c r="E137" s="50" t="s">
        <v>18</v>
      </c>
      <c r="F137" s="50" t="s">
        <v>19</v>
      </c>
      <c r="G137" s="50" t="s">
        <v>136</v>
      </c>
      <c r="H137" s="52"/>
      <c r="I137" s="53" t="s">
        <v>21</v>
      </c>
      <c r="J137" s="53" t="s">
        <v>22</v>
      </c>
      <c r="K137" s="53" t="s">
        <v>23</v>
      </c>
      <c r="L137" s="53" t="s">
        <v>17</v>
      </c>
      <c r="M137" s="53" t="s">
        <v>23</v>
      </c>
      <c r="N137" s="53" t="s">
        <v>17</v>
      </c>
      <c r="O137" s="53" t="s">
        <v>23</v>
      </c>
      <c r="P137" s="53" t="s">
        <v>17</v>
      </c>
      <c r="Q137" s="53" t="s">
        <v>23</v>
      </c>
      <c r="R137" s="53" t="s">
        <v>17</v>
      </c>
      <c r="S137" s="53" t="s">
        <v>23</v>
      </c>
      <c r="T137" s="53" t="s">
        <v>17</v>
      </c>
      <c r="U137" s="53" t="s">
        <v>23</v>
      </c>
      <c r="V137" s="53" t="s">
        <v>17</v>
      </c>
      <c r="W137" s="53" t="s">
        <v>23</v>
      </c>
      <c r="X137" s="53" t="s">
        <v>17</v>
      </c>
      <c r="Y137" s="53" t="s">
        <v>23</v>
      </c>
      <c r="Z137" s="53" t="s">
        <v>17</v>
      </c>
      <c r="AA137" s="51" t="s">
        <v>136</v>
      </c>
      <c r="AB137" s="44"/>
      <c r="AC137" s="47"/>
      <c r="AD137" s="2"/>
      <c r="AE137" s="2"/>
      <c r="AF137" s="2"/>
    </row>
    <row r="138" spans="1:32" ht="15.6" customHeight="1">
      <c r="A138" s="54" t="s">
        <v>137</v>
      </c>
      <c r="B138" s="55" t="s">
        <v>25</v>
      </c>
      <c r="C138" s="56"/>
      <c r="D138" s="57">
        <v>8.4</v>
      </c>
      <c r="E138" s="58">
        <v>0.4</v>
      </c>
      <c r="F138" s="59">
        <v>0.869999999999999</v>
      </c>
      <c r="G138" s="59">
        <v>0.13</v>
      </c>
      <c r="H138" s="60"/>
      <c r="I138" s="61" t="s">
        <v>25</v>
      </c>
      <c r="J138" s="62">
        <v>8.4</v>
      </c>
      <c r="K138" s="63"/>
      <c r="L138" s="6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5">
        <v>0.1235</v>
      </c>
      <c r="AB138" s="65">
        <v>0.13</v>
      </c>
      <c r="AC138" s="65">
        <v>0.13650000000000001</v>
      </c>
      <c r="AD138" s="2"/>
      <c r="AE138" s="2"/>
      <c r="AF138" s="2"/>
    </row>
    <row r="139" spans="1:32" ht="15.6">
      <c r="A139" s="66"/>
      <c r="B139" s="67"/>
      <c r="C139" s="68"/>
      <c r="D139" s="66"/>
      <c r="E139" s="66"/>
      <c r="F139" s="69"/>
      <c r="G139" s="69"/>
      <c r="H139" s="60"/>
      <c r="I139" s="61" t="s">
        <v>26</v>
      </c>
      <c r="J139" s="62">
        <v>7.4</v>
      </c>
      <c r="K139" s="63"/>
      <c r="L139" s="6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9"/>
      <c r="AB139" s="69"/>
      <c r="AC139" s="69"/>
      <c r="AD139" s="2"/>
      <c r="AE139" s="2"/>
      <c r="AF139" s="2"/>
    </row>
    <row r="140" spans="1:32" ht="31.2">
      <c r="A140" s="70" t="s">
        <v>138</v>
      </c>
      <c r="B140" s="71" t="b">
        <v>1</v>
      </c>
      <c r="C140" s="72" t="s">
        <v>33</v>
      </c>
      <c r="D140" s="73">
        <v>9.3000000000000007</v>
      </c>
      <c r="E140" s="74">
        <v>0.3</v>
      </c>
      <c r="F140" s="69"/>
      <c r="G140" s="69"/>
      <c r="H140" s="60"/>
      <c r="I140" s="72" t="s">
        <v>33</v>
      </c>
      <c r="J140" s="75">
        <v>8.6999999999999993</v>
      </c>
      <c r="K140" s="76" t="b">
        <v>1</v>
      </c>
      <c r="L140" s="73">
        <v>9.3000000000000007</v>
      </c>
      <c r="M140" s="76" t="b">
        <v>0</v>
      </c>
      <c r="N140" s="73">
        <v>7.5</v>
      </c>
      <c r="O140" s="76" t="b">
        <v>1</v>
      </c>
      <c r="P140" s="73">
        <v>8.9</v>
      </c>
      <c r="Q140" s="76" t="b">
        <v>0</v>
      </c>
      <c r="R140" s="73">
        <v>8.9</v>
      </c>
      <c r="S140" s="76" t="b">
        <v>1</v>
      </c>
      <c r="T140" s="73">
        <v>8.9</v>
      </c>
      <c r="U140" s="76" t="b">
        <v>1</v>
      </c>
      <c r="V140" s="73">
        <v>8.6999999999999993</v>
      </c>
      <c r="W140" s="76" t="b">
        <v>0</v>
      </c>
      <c r="X140" s="73">
        <v>8.3000000000000007</v>
      </c>
      <c r="Y140" s="76" t="b">
        <v>0</v>
      </c>
      <c r="Z140" s="73">
        <v>8.3000000000000007</v>
      </c>
      <c r="AA140" s="69"/>
      <c r="AB140" s="69"/>
      <c r="AC140" s="69"/>
      <c r="AD140" s="2"/>
      <c r="AE140" s="2"/>
      <c r="AF140" s="2"/>
    </row>
    <row r="141" spans="1:32" ht="31.2">
      <c r="A141" s="69"/>
      <c r="B141" s="71" t="b">
        <v>1</v>
      </c>
      <c r="C141" s="72" t="s">
        <v>34</v>
      </c>
      <c r="D141" s="69"/>
      <c r="E141" s="69"/>
      <c r="F141" s="69"/>
      <c r="G141" s="69"/>
      <c r="H141" s="60"/>
      <c r="I141" s="72" t="s">
        <v>34</v>
      </c>
      <c r="J141" s="75">
        <v>8.3000000000000007</v>
      </c>
      <c r="K141" s="77" t="b">
        <v>1</v>
      </c>
      <c r="L141" s="69"/>
      <c r="M141" s="77" t="b">
        <v>0</v>
      </c>
      <c r="N141" s="69"/>
      <c r="O141" s="77" t="b">
        <v>1</v>
      </c>
      <c r="P141" s="69"/>
      <c r="Q141" s="77" t="b">
        <v>1</v>
      </c>
      <c r="R141" s="69"/>
      <c r="S141" s="77" t="b">
        <v>0</v>
      </c>
      <c r="T141" s="69"/>
      <c r="U141" s="77" t="b">
        <v>0</v>
      </c>
      <c r="V141" s="69"/>
      <c r="W141" s="77" t="b">
        <v>1</v>
      </c>
      <c r="X141" s="69"/>
      <c r="Y141" s="77" t="b">
        <v>0</v>
      </c>
      <c r="Z141" s="69"/>
      <c r="AA141" s="69"/>
      <c r="AB141" s="69"/>
      <c r="AC141" s="69"/>
      <c r="AD141" s="2"/>
      <c r="AE141" s="2"/>
      <c r="AF141" s="2"/>
    </row>
    <row r="142" spans="1:32" ht="15.6">
      <c r="A142" s="66"/>
      <c r="B142" s="71" t="b">
        <v>1</v>
      </c>
      <c r="C142" s="72" t="s">
        <v>35</v>
      </c>
      <c r="D142" s="66"/>
      <c r="E142" s="66"/>
      <c r="F142" s="69"/>
      <c r="G142" s="69"/>
      <c r="H142" s="60"/>
      <c r="I142" s="72" t="s">
        <v>35</v>
      </c>
      <c r="J142" s="75">
        <v>8.3000000000000007</v>
      </c>
      <c r="K142" s="76" t="b">
        <v>1</v>
      </c>
      <c r="L142" s="66"/>
      <c r="M142" s="76" t="b">
        <v>0</v>
      </c>
      <c r="N142" s="66"/>
      <c r="O142" s="76" t="b">
        <v>0</v>
      </c>
      <c r="P142" s="66"/>
      <c r="Q142" s="76" t="b">
        <v>1</v>
      </c>
      <c r="R142" s="66"/>
      <c r="S142" s="76" t="b">
        <v>1</v>
      </c>
      <c r="T142" s="66"/>
      <c r="U142" s="76" t="b">
        <v>0</v>
      </c>
      <c r="V142" s="66"/>
      <c r="W142" s="76" t="b">
        <v>0</v>
      </c>
      <c r="X142" s="66"/>
      <c r="Y142" s="76" t="b">
        <v>1</v>
      </c>
      <c r="Z142" s="66"/>
      <c r="AA142" s="69"/>
      <c r="AB142" s="69"/>
      <c r="AC142" s="69"/>
      <c r="AD142" s="2"/>
      <c r="AE142" s="2"/>
      <c r="AF142" s="2"/>
    </row>
    <row r="143" spans="1:32" ht="15.6" customHeight="1">
      <c r="A143" s="54" t="s">
        <v>139</v>
      </c>
      <c r="B143" s="55" t="s">
        <v>37</v>
      </c>
      <c r="C143" s="56"/>
      <c r="D143" s="57">
        <v>8.5</v>
      </c>
      <c r="E143" s="58">
        <v>0.3</v>
      </c>
      <c r="F143" s="69"/>
      <c r="G143" s="69"/>
      <c r="H143" s="60"/>
      <c r="I143" s="61" t="s">
        <v>37</v>
      </c>
      <c r="J143" s="62">
        <v>8.5</v>
      </c>
      <c r="K143" s="63"/>
      <c r="L143" s="6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9"/>
      <c r="AB143" s="69"/>
      <c r="AC143" s="69"/>
      <c r="AD143" s="2"/>
      <c r="AE143" s="2"/>
      <c r="AF143" s="2"/>
    </row>
    <row r="144" spans="1:32" ht="15.6">
      <c r="A144" s="66"/>
      <c r="B144" s="67"/>
      <c r="C144" s="68"/>
      <c r="D144" s="66"/>
      <c r="E144" s="66"/>
      <c r="F144" s="66"/>
      <c r="G144" s="66"/>
      <c r="H144" s="60"/>
      <c r="I144" s="61" t="s">
        <v>38</v>
      </c>
      <c r="J144" s="62">
        <v>7.8</v>
      </c>
      <c r="K144" s="63"/>
      <c r="L144" s="6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6"/>
      <c r="AB144" s="66"/>
      <c r="AC144" s="66"/>
      <c r="AD144" s="2"/>
      <c r="AE144" s="2"/>
      <c r="AF144" s="2"/>
    </row>
    <row r="145" spans="1:32" ht="15.6" customHeight="1">
      <c r="A145" s="43" t="s">
        <v>140</v>
      </c>
      <c r="B145" s="44"/>
      <c r="C145" s="44"/>
      <c r="D145" s="44"/>
      <c r="E145" s="44"/>
      <c r="F145" s="44"/>
      <c r="G145" s="44"/>
      <c r="H145" s="45"/>
      <c r="I145" s="46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7"/>
      <c r="AA145" s="48"/>
      <c r="AB145" s="49"/>
      <c r="AC145" s="49"/>
      <c r="AD145" s="2"/>
      <c r="AE145" s="2"/>
      <c r="AF145" s="2"/>
    </row>
    <row r="146" spans="1:32" ht="31.2">
      <c r="A146" s="50" t="s">
        <v>15</v>
      </c>
      <c r="B146" s="51" t="s">
        <v>16</v>
      </c>
      <c r="C146" s="47"/>
      <c r="D146" s="50" t="s">
        <v>17</v>
      </c>
      <c r="E146" s="50" t="s">
        <v>18</v>
      </c>
      <c r="F146" s="50" t="s">
        <v>40</v>
      </c>
      <c r="G146" s="50" t="s">
        <v>141</v>
      </c>
      <c r="H146" s="52"/>
      <c r="I146" s="53" t="s">
        <v>21</v>
      </c>
      <c r="J146" s="53" t="s">
        <v>22</v>
      </c>
      <c r="K146" s="53" t="s">
        <v>23</v>
      </c>
      <c r="L146" s="53" t="s">
        <v>17</v>
      </c>
      <c r="M146" s="53" t="s">
        <v>23</v>
      </c>
      <c r="N146" s="53" t="s">
        <v>17</v>
      </c>
      <c r="O146" s="53" t="s">
        <v>23</v>
      </c>
      <c r="P146" s="53" t="s">
        <v>17</v>
      </c>
      <c r="Q146" s="53" t="s">
        <v>23</v>
      </c>
      <c r="R146" s="53" t="s">
        <v>17</v>
      </c>
      <c r="S146" s="53" t="s">
        <v>23</v>
      </c>
      <c r="T146" s="53" t="s">
        <v>17</v>
      </c>
      <c r="U146" s="53" t="s">
        <v>23</v>
      </c>
      <c r="V146" s="53" t="s">
        <v>17</v>
      </c>
      <c r="W146" s="53" t="s">
        <v>23</v>
      </c>
      <c r="X146" s="53" t="s">
        <v>17</v>
      </c>
      <c r="Y146" s="53" t="s">
        <v>23</v>
      </c>
      <c r="Z146" s="53" t="s">
        <v>17</v>
      </c>
      <c r="AA146" s="51" t="s">
        <v>141</v>
      </c>
      <c r="AB146" s="44"/>
      <c r="AC146" s="47"/>
      <c r="AD146" s="2"/>
      <c r="AE146" s="2"/>
      <c r="AF146" s="2"/>
    </row>
    <row r="147" spans="1:32" ht="15.6">
      <c r="A147" s="70" t="s">
        <v>142</v>
      </c>
      <c r="B147" s="71" t="b">
        <v>1</v>
      </c>
      <c r="C147" s="72" t="s">
        <v>43</v>
      </c>
      <c r="D147" s="73">
        <v>9.1999999999999993</v>
      </c>
      <c r="E147" s="74">
        <v>0.6</v>
      </c>
      <c r="F147" s="59">
        <v>0.89200000000000002</v>
      </c>
      <c r="G147" s="59">
        <v>0.107999999999999</v>
      </c>
      <c r="H147" s="60"/>
      <c r="I147" s="72" t="s">
        <v>43</v>
      </c>
      <c r="J147" s="75">
        <v>8.6</v>
      </c>
      <c r="K147" s="76" t="b">
        <v>1</v>
      </c>
      <c r="L147" s="73">
        <v>9.1999999999999993</v>
      </c>
      <c r="M147" s="76" t="b">
        <v>0</v>
      </c>
      <c r="N147" s="73">
        <v>7.8</v>
      </c>
      <c r="O147" s="76" t="b">
        <v>1</v>
      </c>
      <c r="P147" s="73">
        <v>9</v>
      </c>
      <c r="Q147" s="76" t="b">
        <v>0</v>
      </c>
      <c r="R147" s="73">
        <v>9</v>
      </c>
      <c r="S147" s="76" t="b">
        <v>1</v>
      </c>
      <c r="T147" s="73">
        <v>9</v>
      </c>
      <c r="U147" s="76" t="b">
        <v>1</v>
      </c>
      <c r="V147" s="73">
        <v>8.6</v>
      </c>
      <c r="W147" s="76" t="b">
        <v>0</v>
      </c>
      <c r="X147" s="73">
        <v>8.6</v>
      </c>
      <c r="Y147" s="76" t="b">
        <v>0</v>
      </c>
      <c r="Z147" s="73">
        <v>8.5</v>
      </c>
      <c r="AA147" s="65">
        <v>0.102599999999999</v>
      </c>
      <c r="AB147" s="65">
        <v>0.107999999999999</v>
      </c>
      <c r="AC147" s="65">
        <v>0.113399999999999</v>
      </c>
      <c r="AD147" s="2"/>
      <c r="AE147" s="2"/>
      <c r="AF147" s="2"/>
    </row>
    <row r="148" spans="1:32" ht="15.6">
      <c r="A148" s="69"/>
      <c r="B148" s="71" t="b">
        <v>1</v>
      </c>
      <c r="C148" s="72" t="s">
        <v>44</v>
      </c>
      <c r="D148" s="69"/>
      <c r="E148" s="69"/>
      <c r="F148" s="69"/>
      <c r="G148" s="69"/>
      <c r="H148" s="60"/>
      <c r="I148" s="72" t="s">
        <v>44</v>
      </c>
      <c r="J148" s="75">
        <v>8.6</v>
      </c>
      <c r="K148" s="77" t="b">
        <v>1</v>
      </c>
      <c r="L148" s="69"/>
      <c r="M148" s="77" t="b">
        <v>0</v>
      </c>
      <c r="N148" s="69"/>
      <c r="O148" s="77" t="b">
        <v>1</v>
      </c>
      <c r="P148" s="69"/>
      <c r="Q148" s="77" t="b">
        <v>1</v>
      </c>
      <c r="R148" s="69"/>
      <c r="S148" s="77" t="b">
        <v>0</v>
      </c>
      <c r="T148" s="69"/>
      <c r="U148" s="77" t="b">
        <v>0</v>
      </c>
      <c r="V148" s="69"/>
      <c r="W148" s="77" t="b">
        <v>1</v>
      </c>
      <c r="X148" s="69"/>
      <c r="Y148" s="77" t="b">
        <v>0</v>
      </c>
      <c r="Z148" s="69"/>
      <c r="AA148" s="69"/>
      <c r="AB148" s="69"/>
      <c r="AC148" s="69"/>
      <c r="AD148" s="2"/>
      <c r="AE148" s="2"/>
      <c r="AF148" s="2"/>
    </row>
    <row r="149" spans="1:32" ht="15.6">
      <c r="A149" s="66"/>
      <c r="B149" s="71" t="b">
        <v>1</v>
      </c>
      <c r="C149" s="72" t="s">
        <v>45</v>
      </c>
      <c r="D149" s="66"/>
      <c r="E149" s="66"/>
      <c r="F149" s="69"/>
      <c r="G149" s="69"/>
      <c r="H149" s="60"/>
      <c r="I149" s="72" t="s">
        <v>45</v>
      </c>
      <c r="J149" s="75">
        <v>8.5</v>
      </c>
      <c r="K149" s="76" t="b">
        <v>1</v>
      </c>
      <c r="L149" s="66"/>
      <c r="M149" s="76" t="b">
        <v>0</v>
      </c>
      <c r="N149" s="66"/>
      <c r="O149" s="76" t="b">
        <v>0</v>
      </c>
      <c r="P149" s="66"/>
      <c r="Q149" s="76" t="b">
        <v>1</v>
      </c>
      <c r="R149" s="66"/>
      <c r="S149" s="76" t="b">
        <v>1</v>
      </c>
      <c r="T149" s="66"/>
      <c r="U149" s="76" t="b">
        <v>0</v>
      </c>
      <c r="V149" s="66"/>
      <c r="W149" s="76" t="b">
        <v>0</v>
      </c>
      <c r="X149" s="66"/>
      <c r="Y149" s="76" t="b">
        <v>1</v>
      </c>
      <c r="Z149" s="66"/>
      <c r="AA149" s="69"/>
      <c r="AB149" s="69"/>
      <c r="AC149" s="69"/>
      <c r="AD149" s="2"/>
      <c r="AE149" s="2"/>
      <c r="AF149" s="2"/>
    </row>
    <row r="150" spans="1:32" ht="15.6" customHeight="1">
      <c r="A150" s="54" t="s">
        <v>143</v>
      </c>
      <c r="B150" s="55" t="s">
        <v>145</v>
      </c>
      <c r="C150" s="56"/>
      <c r="D150" s="57">
        <v>8.5</v>
      </c>
      <c r="E150" s="58">
        <v>0.4</v>
      </c>
      <c r="F150" s="69"/>
      <c r="G150" s="69"/>
      <c r="H150" s="60"/>
      <c r="I150" s="61" t="s">
        <v>145</v>
      </c>
      <c r="J150" s="62">
        <v>8.5</v>
      </c>
      <c r="K150" s="63"/>
      <c r="L150" s="64"/>
      <c r="M150" s="63"/>
      <c r="N150" s="64"/>
      <c r="O150" s="63"/>
      <c r="P150" s="64"/>
      <c r="Q150" s="63"/>
      <c r="R150" s="64"/>
      <c r="S150" s="63"/>
      <c r="T150" s="64"/>
      <c r="U150" s="63"/>
      <c r="V150" s="64"/>
      <c r="W150" s="63"/>
      <c r="X150" s="64"/>
      <c r="Y150" s="63"/>
      <c r="Z150" s="64"/>
      <c r="AA150" s="69"/>
      <c r="AB150" s="69"/>
      <c r="AC150" s="69"/>
      <c r="AD150" s="2"/>
      <c r="AE150" s="2"/>
      <c r="AF150" s="2"/>
    </row>
    <row r="151" spans="1:32" ht="15.6">
      <c r="A151" s="69"/>
      <c r="B151" s="79"/>
      <c r="C151" s="80"/>
      <c r="D151" s="69"/>
      <c r="E151" s="69"/>
      <c r="F151" s="69"/>
      <c r="G151" s="69"/>
      <c r="H151" s="60"/>
      <c r="I151" s="61" t="s">
        <v>144</v>
      </c>
      <c r="J151" s="62">
        <v>8.1999999999999993</v>
      </c>
      <c r="K151" s="63"/>
      <c r="L151" s="64"/>
      <c r="M151" s="63"/>
      <c r="N151" s="64"/>
      <c r="O151" s="63"/>
      <c r="P151" s="64"/>
      <c r="Q151" s="63"/>
      <c r="R151" s="64"/>
      <c r="S151" s="63"/>
      <c r="T151" s="64"/>
      <c r="U151" s="63"/>
      <c r="V151" s="64"/>
      <c r="W151" s="63"/>
      <c r="X151" s="64"/>
      <c r="Y151" s="63"/>
      <c r="Z151" s="64"/>
      <c r="AA151" s="69"/>
      <c r="AB151" s="69"/>
      <c r="AC151" s="69"/>
      <c r="AD151" s="2"/>
      <c r="AE151" s="2"/>
      <c r="AF151" s="2"/>
    </row>
    <row r="152" spans="1:32" ht="15.6">
      <c r="A152" s="66"/>
      <c r="B152" s="67"/>
      <c r="C152" s="68"/>
      <c r="D152" s="66"/>
      <c r="E152" s="66"/>
      <c r="F152" s="66"/>
      <c r="G152" s="66"/>
      <c r="H152" s="60"/>
      <c r="I152" s="61" t="s">
        <v>146</v>
      </c>
      <c r="J152" s="62">
        <v>7.5</v>
      </c>
      <c r="K152" s="63"/>
      <c r="L152" s="64"/>
      <c r="M152" s="63"/>
      <c r="N152" s="64"/>
      <c r="O152" s="63"/>
      <c r="P152" s="64"/>
      <c r="Q152" s="63"/>
      <c r="R152" s="64"/>
      <c r="S152" s="63"/>
      <c r="T152" s="64"/>
      <c r="U152" s="63"/>
      <c r="V152" s="64"/>
      <c r="W152" s="63"/>
      <c r="X152" s="64"/>
      <c r="Y152" s="63"/>
      <c r="Z152" s="64"/>
      <c r="AA152" s="66"/>
      <c r="AB152" s="66"/>
      <c r="AC152" s="66"/>
      <c r="AD152" s="2"/>
      <c r="AE152" s="2"/>
      <c r="AF152" s="2"/>
    </row>
    <row r="153" spans="1:32" ht="15.6">
      <c r="A153" s="43" t="s">
        <v>147</v>
      </c>
      <c r="B153" s="44"/>
      <c r="C153" s="44"/>
      <c r="D153" s="44"/>
      <c r="E153" s="44"/>
      <c r="F153" s="44"/>
      <c r="G153" s="44"/>
      <c r="H153" s="45"/>
      <c r="I153" s="46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7"/>
      <c r="AA153" s="48"/>
      <c r="AB153" s="49"/>
      <c r="AC153" s="49"/>
      <c r="AD153" s="2"/>
      <c r="AE153" s="2"/>
      <c r="AF153" s="2"/>
    </row>
    <row r="154" spans="1:32" ht="31.2">
      <c r="A154" s="50" t="s">
        <v>15</v>
      </c>
      <c r="B154" s="51" t="s">
        <v>16</v>
      </c>
      <c r="C154" s="47"/>
      <c r="D154" s="50" t="s">
        <v>17</v>
      </c>
      <c r="E154" s="50" t="s">
        <v>18</v>
      </c>
      <c r="F154" s="50" t="s">
        <v>19</v>
      </c>
      <c r="G154" s="50" t="s">
        <v>148</v>
      </c>
      <c r="H154" s="52"/>
      <c r="I154" s="53" t="s">
        <v>21</v>
      </c>
      <c r="J154" s="53" t="s">
        <v>22</v>
      </c>
      <c r="K154" s="53" t="s">
        <v>23</v>
      </c>
      <c r="L154" s="53" t="s">
        <v>17</v>
      </c>
      <c r="M154" s="53" t="s">
        <v>23</v>
      </c>
      <c r="N154" s="53" t="s">
        <v>17</v>
      </c>
      <c r="O154" s="53" t="s">
        <v>23</v>
      </c>
      <c r="P154" s="53" t="s">
        <v>17</v>
      </c>
      <c r="Q154" s="53" t="s">
        <v>23</v>
      </c>
      <c r="R154" s="53" t="s">
        <v>17</v>
      </c>
      <c r="S154" s="53" t="s">
        <v>23</v>
      </c>
      <c r="T154" s="53" t="s">
        <v>17</v>
      </c>
      <c r="U154" s="53" t="s">
        <v>23</v>
      </c>
      <c r="V154" s="53" t="s">
        <v>17</v>
      </c>
      <c r="W154" s="53" t="s">
        <v>23</v>
      </c>
      <c r="X154" s="53" t="s">
        <v>17</v>
      </c>
      <c r="Y154" s="53" t="s">
        <v>23</v>
      </c>
      <c r="Z154" s="53" t="s">
        <v>17</v>
      </c>
      <c r="AA154" s="51" t="s">
        <v>148</v>
      </c>
      <c r="AB154" s="44"/>
      <c r="AC154" s="47"/>
      <c r="AD154" s="2"/>
      <c r="AE154" s="2"/>
      <c r="AF154" s="2"/>
    </row>
    <row r="155" spans="1:32" ht="15.6" customHeight="1">
      <c r="A155" s="54" t="s">
        <v>149</v>
      </c>
      <c r="B155" s="55" t="s">
        <v>25</v>
      </c>
      <c r="C155" s="56"/>
      <c r="D155" s="57">
        <v>8.6</v>
      </c>
      <c r="E155" s="58">
        <v>0.4</v>
      </c>
      <c r="F155" s="59">
        <v>0.88099999999999901</v>
      </c>
      <c r="G155" s="59">
        <v>0.11899999999999999</v>
      </c>
      <c r="H155" s="60"/>
      <c r="I155" s="61" t="s">
        <v>25</v>
      </c>
      <c r="J155" s="62">
        <v>8.6</v>
      </c>
      <c r="K155" s="63"/>
      <c r="L155" s="6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5">
        <v>0.11305</v>
      </c>
      <c r="AB155" s="65">
        <v>0.11899999999999999</v>
      </c>
      <c r="AC155" s="65">
        <v>0.12495000000000001</v>
      </c>
      <c r="AD155" s="2"/>
      <c r="AE155" s="2"/>
      <c r="AF155" s="2"/>
    </row>
    <row r="156" spans="1:32" ht="15.6">
      <c r="A156" s="66"/>
      <c r="B156" s="67"/>
      <c r="C156" s="68"/>
      <c r="D156" s="66"/>
      <c r="E156" s="66"/>
      <c r="F156" s="69"/>
      <c r="G156" s="69"/>
      <c r="H156" s="60"/>
      <c r="I156" s="61" t="s">
        <v>26</v>
      </c>
      <c r="J156" s="62">
        <v>7.6</v>
      </c>
      <c r="K156" s="63"/>
      <c r="L156" s="6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9"/>
      <c r="AB156" s="69"/>
      <c r="AC156" s="69"/>
      <c r="AD156" s="2"/>
      <c r="AE156" s="2"/>
      <c r="AF156" s="2"/>
    </row>
    <row r="157" spans="1:32" ht="31.2">
      <c r="A157" s="70" t="s">
        <v>150</v>
      </c>
      <c r="B157" s="71" t="b">
        <v>1</v>
      </c>
      <c r="C157" s="72" t="s">
        <v>33</v>
      </c>
      <c r="D157" s="73">
        <v>9.1999999999999993</v>
      </c>
      <c r="E157" s="74">
        <v>0.3</v>
      </c>
      <c r="F157" s="69"/>
      <c r="G157" s="69"/>
      <c r="H157" s="60"/>
      <c r="I157" s="72" t="s">
        <v>33</v>
      </c>
      <c r="J157" s="75">
        <v>8.9</v>
      </c>
      <c r="K157" s="76" t="b">
        <v>1</v>
      </c>
      <c r="L157" s="73">
        <v>9.1999999999999993</v>
      </c>
      <c r="M157" s="76" t="b">
        <v>0</v>
      </c>
      <c r="N157" s="73">
        <v>7.6</v>
      </c>
      <c r="O157" s="76" t="b">
        <v>1</v>
      </c>
      <c r="P157" s="73">
        <v>9</v>
      </c>
      <c r="Q157" s="76" t="b">
        <v>0</v>
      </c>
      <c r="R157" s="73">
        <v>9</v>
      </c>
      <c r="S157" s="76" t="b">
        <v>1</v>
      </c>
      <c r="T157" s="73">
        <v>9</v>
      </c>
      <c r="U157" s="76" t="b">
        <v>1</v>
      </c>
      <c r="V157" s="73">
        <v>8.9</v>
      </c>
      <c r="W157" s="76" t="b">
        <v>0</v>
      </c>
      <c r="X157" s="73">
        <v>8.6</v>
      </c>
      <c r="Y157" s="76" t="b">
        <v>0</v>
      </c>
      <c r="Z157" s="73">
        <v>8.6</v>
      </c>
      <c r="AA157" s="69"/>
      <c r="AB157" s="69"/>
      <c r="AC157" s="69"/>
      <c r="AD157" s="2"/>
      <c r="AE157" s="2"/>
      <c r="AF157" s="2"/>
    </row>
    <row r="158" spans="1:32" ht="31.2">
      <c r="A158" s="69"/>
      <c r="B158" s="71" t="b">
        <v>1</v>
      </c>
      <c r="C158" s="72" t="s">
        <v>34</v>
      </c>
      <c r="D158" s="69"/>
      <c r="E158" s="69"/>
      <c r="F158" s="69"/>
      <c r="G158" s="69"/>
      <c r="H158" s="60"/>
      <c r="I158" s="72" t="s">
        <v>34</v>
      </c>
      <c r="J158" s="75">
        <v>8.6</v>
      </c>
      <c r="K158" s="77" t="b">
        <v>1</v>
      </c>
      <c r="L158" s="69"/>
      <c r="M158" s="77" t="b">
        <v>0</v>
      </c>
      <c r="N158" s="69"/>
      <c r="O158" s="77" t="b">
        <v>1</v>
      </c>
      <c r="P158" s="69"/>
      <c r="Q158" s="77" t="b">
        <v>1</v>
      </c>
      <c r="R158" s="69"/>
      <c r="S158" s="77" t="b">
        <v>0</v>
      </c>
      <c r="T158" s="69"/>
      <c r="U158" s="77" t="b">
        <v>0</v>
      </c>
      <c r="V158" s="69"/>
      <c r="W158" s="77" t="b">
        <v>1</v>
      </c>
      <c r="X158" s="69"/>
      <c r="Y158" s="77" t="b">
        <v>0</v>
      </c>
      <c r="Z158" s="69"/>
      <c r="AA158" s="69"/>
      <c r="AB158" s="69"/>
      <c r="AC158" s="69"/>
      <c r="AD158" s="2"/>
      <c r="AE158" s="2"/>
      <c r="AF158" s="2"/>
    </row>
    <row r="159" spans="1:32" ht="15.6">
      <c r="A159" s="66"/>
      <c r="B159" s="71" t="b">
        <v>1</v>
      </c>
      <c r="C159" s="72" t="s">
        <v>35</v>
      </c>
      <c r="D159" s="66"/>
      <c r="E159" s="66"/>
      <c r="F159" s="69"/>
      <c r="G159" s="69"/>
      <c r="H159" s="60"/>
      <c r="I159" s="72" t="s">
        <v>35</v>
      </c>
      <c r="J159" s="75">
        <v>8.6</v>
      </c>
      <c r="K159" s="76" t="b">
        <v>1</v>
      </c>
      <c r="L159" s="66"/>
      <c r="M159" s="76" t="b">
        <v>0</v>
      </c>
      <c r="N159" s="66"/>
      <c r="O159" s="76" t="b">
        <v>0</v>
      </c>
      <c r="P159" s="66"/>
      <c r="Q159" s="76" t="b">
        <v>1</v>
      </c>
      <c r="R159" s="66"/>
      <c r="S159" s="76" t="b">
        <v>1</v>
      </c>
      <c r="T159" s="66"/>
      <c r="U159" s="76" t="b">
        <v>0</v>
      </c>
      <c r="V159" s="66"/>
      <c r="W159" s="76" t="b">
        <v>0</v>
      </c>
      <c r="X159" s="66"/>
      <c r="Y159" s="76" t="b">
        <v>1</v>
      </c>
      <c r="Z159" s="66"/>
      <c r="AA159" s="69"/>
      <c r="AB159" s="69"/>
      <c r="AC159" s="69"/>
      <c r="AD159" s="2"/>
      <c r="AE159" s="2"/>
      <c r="AF159" s="2"/>
    </row>
    <row r="160" spans="1:32" ht="15.6" customHeight="1">
      <c r="A160" s="54" t="s">
        <v>151</v>
      </c>
      <c r="B160" s="55" t="s">
        <v>37</v>
      </c>
      <c r="C160" s="56"/>
      <c r="D160" s="57">
        <v>8.6999999999999993</v>
      </c>
      <c r="E160" s="58">
        <v>0.3</v>
      </c>
      <c r="F160" s="69"/>
      <c r="G160" s="69"/>
      <c r="H160" s="60"/>
      <c r="I160" s="61" t="s">
        <v>37</v>
      </c>
      <c r="J160" s="62">
        <v>8.6999999999999993</v>
      </c>
      <c r="K160" s="63"/>
      <c r="L160" s="6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9"/>
      <c r="AB160" s="69"/>
      <c r="AC160" s="69"/>
      <c r="AD160" s="2"/>
      <c r="AE160" s="2"/>
      <c r="AF160" s="2"/>
    </row>
    <row r="161" spans="1:32" ht="15.6">
      <c r="A161" s="66"/>
      <c r="B161" s="67"/>
      <c r="C161" s="68"/>
      <c r="D161" s="66"/>
      <c r="E161" s="66"/>
      <c r="F161" s="66"/>
      <c r="G161" s="66"/>
      <c r="H161" s="60"/>
      <c r="I161" s="61" t="s">
        <v>38</v>
      </c>
      <c r="J161" s="62">
        <v>7.9</v>
      </c>
      <c r="K161" s="63"/>
      <c r="L161" s="6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6"/>
      <c r="AB161" s="66"/>
      <c r="AC161" s="66"/>
      <c r="AD161" s="2"/>
      <c r="AE161" s="2"/>
      <c r="AF161" s="2"/>
    </row>
    <row r="162" spans="1:32" ht="15.6">
      <c r="A162" s="43" t="s">
        <v>152</v>
      </c>
      <c r="B162" s="44"/>
      <c r="C162" s="44"/>
      <c r="D162" s="44"/>
      <c r="E162" s="44"/>
      <c r="F162" s="44"/>
      <c r="G162" s="44"/>
      <c r="H162" s="45"/>
      <c r="I162" s="46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7"/>
      <c r="AA162" s="48"/>
      <c r="AB162" s="49"/>
      <c r="AC162" s="49"/>
      <c r="AD162" s="2"/>
      <c r="AE162" s="2"/>
      <c r="AF162" s="2"/>
    </row>
    <row r="163" spans="1:32" ht="31.2">
      <c r="A163" s="50" t="s">
        <v>15</v>
      </c>
      <c r="B163" s="51" t="s">
        <v>16</v>
      </c>
      <c r="C163" s="47"/>
      <c r="D163" s="50" t="s">
        <v>17</v>
      </c>
      <c r="E163" s="50" t="s">
        <v>18</v>
      </c>
      <c r="F163" s="50" t="s">
        <v>40</v>
      </c>
      <c r="G163" s="50" t="s">
        <v>153</v>
      </c>
      <c r="H163" s="52"/>
      <c r="I163" s="53" t="s">
        <v>21</v>
      </c>
      <c r="J163" s="53" t="s">
        <v>22</v>
      </c>
      <c r="K163" s="53" t="s">
        <v>23</v>
      </c>
      <c r="L163" s="53" t="s">
        <v>17</v>
      </c>
      <c r="M163" s="53" t="s">
        <v>23</v>
      </c>
      <c r="N163" s="53" t="s">
        <v>17</v>
      </c>
      <c r="O163" s="53" t="s">
        <v>23</v>
      </c>
      <c r="P163" s="53" t="s">
        <v>17</v>
      </c>
      <c r="Q163" s="53" t="s">
        <v>23</v>
      </c>
      <c r="R163" s="53" t="s">
        <v>17</v>
      </c>
      <c r="S163" s="53" t="s">
        <v>23</v>
      </c>
      <c r="T163" s="53" t="s">
        <v>17</v>
      </c>
      <c r="U163" s="53" t="s">
        <v>23</v>
      </c>
      <c r="V163" s="53" t="s">
        <v>17</v>
      </c>
      <c r="W163" s="53" t="s">
        <v>23</v>
      </c>
      <c r="X163" s="53" t="s">
        <v>17</v>
      </c>
      <c r="Y163" s="53" t="s">
        <v>23</v>
      </c>
      <c r="Z163" s="53" t="s">
        <v>17</v>
      </c>
      <c r="AA163" s="51" t="s">
        <v>153</v>
      </c>
      <c r="AB163" s="44"/>
      <c r="AC163" s="47"/>
      <c r="AD163" s="2"/>
      <c r="AE163" s="2"/>
      <c r="AF163" s="2"/>
    </row>
    <row r="164" spans="1:32" ht="15.6">
      <c r="A164" s="70" t="s">
        <v>154</v>
      </c>
      <c r="B164" s="71" t="b">
        <v>1</v>
      </c>
      <c r="C164" s="72" t="s">
        <v>43</v>
      </c>
      <c r="D164" s="73">
        <v>9.1999999999999993</v>
      </c>
      <c r="E164" s="74">
        <v>0.6</v>
      </c>
      <c r="F164" s="59">
        <v>0.90800000000000003</v>
      </c>
      <c r="G164" s="59">
        <v>9.1999999999999901E-2</v>
      </c>
      <c r="H164" s="60"/>
      <c r="I164" s="72" t="s">
        <v>43</v>
      </c>
      <c r="J164" s="75">
        <v>8.6</v>
      </c>
      <c r="K164" s="76" t="b">
        <v>1</v>
      </c>
      <c r="L164" s="73">
        <v>9.1999999999999993</v>
      </c>
      <c r="M164" s="76" t="b">
        <v>0</v>
      </c>
      <c r="N164" s="73">
        <v>7.8</v>
      </c>
      <c r="O164" s="76" t="b">
        <v>1</v>
      </c>
      <c r="P164" s="73">
        <v>9</v>
      </c>
      <c r="Q164" s="76" t="b">
        <v>0</v>
      </c>
      <c r="R164" s="73">
        <v>9</v>
      </c>
      <c r="S164" s="76" t="b">
        <v>1</v>
      </c>
      <c r="T164" s="73">
        <v>9</v>
      </c>
      <c r="U164" s="76" t="b">
        <v>1</v>
      </c>
      <c r="V164" s="73">
        <v>8.6</v>
      </c>
      <c r="W164" s="76" t="b">
        <v>0</v>
      </c>
      <c r="X164" s="73">
        <v>8.6</v>
      </c>
      <c r="Y164" s="76" t="b">
        <v>0</v>
      </c>
      <c r="Z164" s="73">
        <v>8.5</v>
      </c>
      <c r="AA164" s="65">
        <v>8.7399999999999894E-2</v>
      </c>
      <c r="AB164" s="65">
        <v>9.1999999999999901E-2</v>
      </c>
      <c r="AC164" s="65">
        <v>9.6599999999999894E-2</v>
      </c>
      <c r="AD164" s="2"/>
      <c r="AE164" s="2"/>
      <c r="AF164" s="2"/>
    </row>
    <row r="165" spans="1:32" ht="15.6">
      <c r="A165" s="69"/>
      <c r="B165" s="71" t="b">
        <v>1</v>
      </c>
      <c r="C165" s="72" t="s">
        <v>44</v>
      </c>
      <c r="D165" s="69"/>
      <c r="E165" s="69"/>
      <c r="F165" s="69"/>
      <c r="G165" s="69"/>
      <c r="H165" s="60"/>
      <c r="I165" s="72" t="s">
        <v>44</v>
      </c>
      <c r="J165" s="75">
        <v>8.6</v>
      </c>
      <c r="K165" s="77" t="b">
        <v>1</v>
      </c>
      <c r="L165" s="69"/>
      <c r="M165" s="77" t="b">
        <v>0</v>
      </c>
      <c r="N165" s="69"/>
      <c r="O165" s="77" t="b">
        <v>1</v>
      </c>
      <c r="P165" s="69"/>
      <c r="Q165" s="77" t="b">
        <v>1</v>
      </c>
      <c r="R165" s="69"/>
      <c r="S165" s="77" t="b">
        <v>0</v>
      </c>
      <c r="T165" s="69"/>
      <c r="U165" s="77" t="b">
        <v>0</v>
      </c>
      <c r="V165" s="69"/>
      <c r="W165" s="77" t="b">
        <v>1</v>
      </c>
      <c r="X165" s="69"/>
      <c r="Y165" s="77" t="b">
        <v>0</v>
      </c>
      <c r="Z165" s="69"/>
      <c r="AA165" s="69"/>
      <c r="AB165" s="69"/>
      <c r="AC165" s="69"/>
      <c r="AD165" s="2"/>
      <c r="AE165" s="2"/>
      <c r="AF165" s="2"/>
    </row>
    <row r="166" spans="1:32" ht="15.6">
      <c r="A166" s="66"/>
      <c r="B166" s="71" t="b">
        <v>1</v>
      </c>
      <c r="C166" s="72" t="s">
        <v>45</v>
      </c>
      <c r="D166" s="66"/>
      <c r="E166" s="66"/>
      <c r="F166" s="69"/>
      <c r="G166" s="69"/>
      <c r="H166" s="60"/>
      <c r="I166" s="72" t="s">
        <v>45</v>
      </c>
      <c r="J166" s="75">
        <v>8.5</v>
      </c>
      <c r="K166" s="76" t="b">
        <v>1</v>
      </c>
      <c r="L166" s="66"/>
      <c r="M166" s="76" t="b">
        <v>0</v>
      </c>
      <c r="N166" s="66"/>
      <c r="O166" s="76" t="b">
        <v>0</v>
      </c>
      <c r="P166" s="66"/>
      <c r="Q166" s="76" t="b">
        <v>1</v>
      </c>
      <c r="R166" s="66"/>
      <c r="S166" s="76" t="b">
        <v>1</v>
      </c>
      <c r="T166" s="66"/>
      <c r="U166" s="76" t="b">
        <v>0</v>
      </c>
      <c r="V166" s="66"/>
      <c r="W166" s="76" t="b">
        <v>0</v>
      </c>
      <c r="X166" s="66"/>
      <c r="Y166" s="76" t="b">
        <v>1</v>
      </c>
      <c r="Z166" s="66"/>
      <c r="AA166" s="69"/>
      <c r="AB166" s="69"/>
      <c r="AC166" s="69"/>
      <c r="AD166" s="2"/>
      <c r="AE166" s="2"/>
      <c r="AF166" s="2"/>
    </row>
    <row r="167" spans="1:32" ht="15.6" customHeight="1">
      <c r="A167" s="54" t="s">
        <v>155</v>
      </c>
      <c r="B167" s="55" t="s">
        <v>157</v>
      </c>
      <c r="C167" s="56"/>
      <c r="D167" s="57">
        <v>8.9</v>
      </c>
      <c r="E167" s="58">
        <v>0.4</v>
      </c>
      <c r="F167" s="69"/>
      <c r="G167" s="69"/>
      <c r="H167" s="60"/>
      <c r="I167" s="61" t="s">
        <v>157</v>
      </c>
      <c r="J167" s="62">
        <v>8.9</v>
      </c>
      <c r="K167" s="63"/>
      <c r="L167" s="64"/>
      <c r="M167" s="63"/>
      <c r="N167" s="64"/>
      <c r="O167" s="63"/>
      <c r="P167" s="64"/>
      <c r="Q167" s="63"/>
      <c r="R167" s="64"/>
      <c r="S167" s="63"/>
      <c r="T167" s="64"/>
      <c r="U167" s="63"/>
      <c r="V167" s="64"/>
      <c r="W167" s="63"/>
      <c r="X167" s="64"/>
      <c r="Y167" s="63"/>
      <c r="Z167" s="64"/>
      <c r="AA167" s="69"/>
      <c r="AB167" s="69"/>
      <c r="AC167" s="69"/>
      <c r="AD167" s="2"/>
      <c r="AE167" s="2"/>
      <c r="AF167" s="2"/>
    </row>
    <row r="168" spans="1:32" ht="15.6">
      <c r="A168" s="69"/>
      <c r="B168" s="79"/>
      <c r="C168" s="80"/>
      <c r="D168" s="69"/>
      <c r="E168" s="69"/>
      <c r="F168" s="69"/>
      <c r="G168" s="69"/>
      <c r="H168" s="60"/>
      <c r="I168" s="61" t="s">
        <v>156</v>
      </c>
      <c r="J168" s="62">
        <v>8.6</v>
      </c>
      <c r="K168" s="63"/>
      <c r="L168" s="64"/>
      <c r="M168" s="63"/>
      <c r="N168" s="64"/>
      <c r="O168" s="63"/>
      <c r="P168" s="64"/>
      <c r="Q168" s="63"/>
      <c r="R168" s="64"/>
      <c r="S168" s="63"/>
      <c r="T168" s="64"/>
      <c r="U168" s="63"/>
      <c r="V168" s="64"/>
      <c r="W168" s="63"/>
      <c r="X168" s="64"/>
      <c r="Y168" s="63"/>
      <c r="Z168" s="64"/>
      <c r="AA168" s="69"/>
      <c r="AB168" s="69"/>
      <c r="AC168" s="69"/>
      <c r="AD168" s="2"/>
      <c r="AE168" s="2"/>
      <c r="AF168" s="2"/>
    </row>
    <row r="169" spans="1:32" ht="15.6">
      <c r="A169" s="66"/>
      <c r="B169" s="67"/>
      <c r="C169" s="68"/>
      <c r="D169" s="66"/>
      <c r="E169" s="66"/>
      <c r="F169" s="66"/>
      <c r="G169" s="66"/>
      <c r="H169" s="60"/>
      <c r="I169" s="61" t="s">
        <v>158</v>
      </c>
      <c r="J169" s="62">
        <v>7.8</v>
      </c>
      <c r="K169" s="63"/>
      <c r="L169" s="64"/>
      <c r="M169" s="63"/>
      <c r="N169" s="64"/>
      <c r="O169" s="63"/>
      <c r="P169" s="64"/>
      <c r="Q169" s="63"/>
      <c r="R169" s="64"/>
      <c r="S169" s="63"/>
      <c r="T169" s="64"/>
      <c r="U169" s="63"/>
      <c r="V169" s="64"/>
      <c r="W169" s="63"/>
      <c r="X169" s="64"/>
      <c r="Y169" s="63"/>
      <c r="Z169" s="64"/>
      <c r="AA169" s="66"/>
      <c r="AB169" s="66"/>
      <c r="AC169" s="66"/>
      <c r="AD169" s="2"/>
      <c r="AE169" s="2"/>
      <c r="AF169" s="2"/>
    </row>
    <row r="170" spans="1:32" ht="15.6">
      <c r="A170" s="43" t="s">
        <v>159</v>
      </c>
      <c r="B170" s="44"/>
      <c r="C170" s="44"/>
      <c r="D170" s="44"/>
      <c r="E170" s="44"/>
      <c r="F170" s="44"/>
      <c r="G170" s="44"/>
      <c r="H170" s="45"/>
      <c r="I170" s="46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7"/>
      <c r="AA170" s="48"/>
      <c r="AB170" s="49"/>
      <c r="AC170" s="49"/>
      <c r="AD170" s="2"/>
      <c r="AE170" s="2"/>
      <c r="AF170" s="2"/>
    </row>
    <row r="171" spans="1:32" ht="31.2">
      <c r="A171" s="50" t="s">
        <v>15</v>
      </c>
      <c r="B171" s="51" t="s">
        <v>16</v>
      </c>
      <c r="C171" s="47"/>
      <c r="D171" s="50" t="s">
        <v>17</v>
      </c>
      <c r="E171" s="50" t="s">
        <v>18</v>
      </c>
      <c r="F171" s="50" t="s">
        <v>40</v>
      </c>
      <c r="G171" s="50" t="s">
        <v>160</v>
      </c>
      <c r="H171" s="52"/>
      <c r="I171" s="53" t="s">
        <v>21</v>
      </c>
      <c r="J171" s="53" t="s">
        <v>22</v>
      </c>
      <c r="K171" s="53" t="s">
        <v>23</v>
      </c>
      <c r="L171" s="53" t="s">
        <v>17</v>
      </c>
      <c r="M171" s="53" t="s">
        <v>23</v>
      </c>
      <c r="N171" s="53" t="s">
        <v>17</v>
      </c>
      <c r="O171" s="53" t="s">
        <v>23</v>
      </c>
      <c r="P171" s="53" t="s">
        <v>17</v>
      </c>
      <c r="Q171" s="53" t="s">
        <v>23</v>
      </c>
      <c r="R171" s="53" t="s">
        <v>17</v>
      </c>
      <c r="S171" s="53" t="s">
        <v>23</v>
      </c>
      <c r="T171" s="53" t="s">
        <v>17</v>
      </c>
      <c r="U171" s="53" t="s">
        <v>23</v>
      </c>
      <c r="V171" s="53" t="s">
        <v>17</v>
      </c>
      <c r="W171" s="53" t="s">
        <v>23</v>
      </c>
      <c r="X171" s="53" t="s">
        <v>17</v>
      </c>
      <c r="Y171" s="53" t="s">
        <v>23</v>
      </c>
      <c r="Z171" s="53" t="s">
        <v>17</v>
      </c>
      <c r="AA171" s="51" t="s">
        <v>160</v>
      </c>
      <c r="AB171" s="44"/>
      <c r="AC171" s="47"/>
      <c r="AD171" s="2"/>
      <c r="AE171" s="2"/>
      <c r="AF171" s="2"/>
    </row>
    <row r="172" spans="1:32" ht="15.6">
      <c r="A172" s="70" t="s">
        <v>161</v>
      </c>
      <c r="B172" s="71" t="b">
        <v>1</v>
      </c>
      <c r="C172" s="72" t="s">
        <v>162</v>
      </c>
      <c r="D172" s="73">
        <v>9.1999999999999993</v>
      </c>
      <c r="E172" s="74">
        <v>0.6</v>
      </c>
      <c r="F172" s="59">
        <v>0.89599999999999902</v>
      </c>
      <c r="G172" s="59">
        <v>0.104</v>
      </c>
      <c r="H172" s="60"/>
      <c r="I172" s="72" t="s">
        <v>162</v>
      </c>
      <c r="J172" s="75">
        <v>8.6</v>
      </c>
      <c r="K172" s="76" t="b">
        <v>1</v>
      </c>
      <c r="L172" s="73">
        <v>9.1999999999999993</v>
      </c>
      <c r="M172" s="76" t="b">
        <v>0</v>
      </c>
      <c r="N172" s="73">
        <v>7.6</v>
      </c>
      <c r="O172" s="76" t="b">
        <v>1</v>
      </c>
      <c r="P172" s="73">
        <v>9</v>
      </c>
      <c r="Q172" s="76" t="b">
        <v>0</v>
      </c>
      <c r="R172" s="73">
        <v>9</v>
      </c>
      <c r="S172" s="76" t="b">
        <v>1</v>
      </c>
      <c r="T172" s="73">
        <v>9</v>
      </c>
      <c r="U172" s="76" t="b">
        <v>1</v>
      </c>
      <c r="V172" s="73">
        <v>8.6</v>
      </c>
      <c r="W172" s="76" t="b">
        <v>0</v>
      </c>
      <c r="X172" s="73">
        <v>8.6</v>
      </c>
      <c r="Y172" s="76" t="b">
        <v>0</v>
      </c>
      <c r="Z172" s="73">
        <v>8.6</v>
      </c>
      <c r="AA172" s="65">
        <v>9.8799999999999999E-2</v>
      </c>
      <c r="AB172" s="65">
        <v>0.104</v>
      </c>
      <c r="AC172" s="65">
        <v>0.10920000000000001</v>
      </c>
      <c r="AD172" s="2"/>
      <c r="AE172" s="2"/>
      <c r="AF172" s="2"/>
    </row>
    <row r="173" spans="1:32" ht="15.6">
      <c r="A173" s="69"/>
      <c r="B173" s="71" t="b">
        <v>1</v>
      </c>
      <c r="C173" s="72" t="s">
        <v>43</v>
      </c>
      <c r="D173" s="69"/>
      <c r="E173" s="69"/>
      <c r="F173" s="69"/>
      <c r="G173" s="69"/>
      <c r="H173" s="60"/>
      <c r="I173" s="72" t="s">
        <v>43</v>
      </c>
      <c r="J173" s="75">
        <v>8.6</v>
      </c>
      <c r="K173" s="77" t="b">
        <v>1</v>
      </c>
      <c r="L173" s="69"/>
      <c r="M173" s="77" t="b">
        <v>0</v>
      </c>
      <c r="N173" s="69"/>
      <c r="O173" s="77" t="b">
        <v>1</v>
      </c>
      <c r="P173" s="69"/>
      <c r="Q173" s="77" t="b">
        <v>1</v>
      </c>
      <c r="R173" s="69"/>
      <c r="S173" s="77" t="b">
        <v>0</v>
      </c>
      <c r="T173" s="69"/>
      <c r="U173" s="77" t="b">
        <v>0</v>
      </c>
      <c r="V173" s="69"/>
      <c r="W173" s="77" t="b">
        <v>1</v>
      </c>
      <c r="X173" s="69"/>
      <c r="Y173" s="77" t="b">
        <v>0</v>
      </c>
      <c r="Z173" s="69"/>
      <c r="AA173" s="69"/>
      <c r="AB173" s="69"/>
      <c r="AC173" s="69"/>
      <c r="AD173" s="2"/>
      <c r="AE173" s="2"/>
      <c r="AF173" s="2"/>
    </row>
    <row r="174" spans="1:32" ht="15.6">
      <c r="A174" s="66"/>
      <c r="B174" s="71" t="b">
        <v>1</v>
      </c>
      <c r="C174" s="72" t="s">
        <v>44</v>
      </c>
      <c r="D174" s="66"/>
      <c r="E174" s="66"/>
      <c r="F174" s="69"/>
      <c r="G174" s="69"/>
      <c r="H174" s="60"/>
      <c r="I174" s="72" t="s">
        <v>44</v>
      </c>
      <c r="J174" s="75">
        <v>8.6</v>
      </c>
      <c r="K174" s="76" t="b">
        <v>1</v>
      </c>
      <c r="L174" s="66"/>
      <c r="M174" s="76" t="b">
        <v>0</v>
      </c>
      <c r="N174" s="66"/>
      <c r="O174" s="76" t="b">
        <v>0</v>
      </c>
      <c r="P174" s="66"/>
      <c r="Q174" s="76" t="b">
        <v>1</v>
      </c>
      <c r="R174" s="66"/>
      <c r="S174" s="76" t="b">
        <v>1</v>
      </c>
      <c r="T174" s="66"/>
      <c r="U174" s="76" t="b">
        <v>0</v>
      </c>
      <c r="V174" s="66"/>
      <c r="W174" s="76" t="b">
        <v>0</v>
      </c>
      <c r="X174" s="66"/>
      <c r="Y174" s="76" t="b">
        <v>1</v>
      </c>
      <c r="Z174" s="66"/>
      <c r="AA174" s="69"/>
      <c r="AB174" s="69"/>
      <c r="AC174" s="69"/>
      <c r="AD174" s="2"/>
      <c r="AE174" s="2"/>
      <c r="AF174" s="2"/>
    </row>
    <row r="175" spans="1:32" ht="15.6" customHeight="1">
      <c r="A175" s="54" t="s">
        <v>163</v>
      </c>
      <c r="B175" s="55" t="s">
        <v>164</v>
      </c>
      <c r="C175" s="56"/>
      <c r="D175" s="57">
        <v>8.6</v>
      </c>
      <c r="E175" s="58">
        <v>0.4</v>
      </c>
      <c r="F175" s="69"/>
      <c r="G175" s="69"/>
      <c r="H175" s="60"/>
      <c r="I175" s="61" t="s">
        <v>165</v>
      </c>
      <c r="J175" s="62">
        <v>8.9</v>
      </c>
      <c r="K175" s="63"/>
      <c r="L175" s="64"/>
      <c r="M175" s="63"/>
      <c r="N175" s="64"/>
      <c r="O175" s="63"/>
      <c r="P175" s="64"/>
      <c r="Q175" s="63"/>
      <c r="R175" s="64"/>
      <c r="S175" s="63"/>
      <c r="T175" s="64"/>
      <c r="U175" s="63"/>
      <c r="V175" s="64"/>
      <c r="W175" s="63"/>
      <c r="X175" s="64"/>
      <c r="Y175" s="63"/>
      <c r="Z175" s="64"/>
      <c r="AA175" s="69"/>
      <c r="AB175" s="69"/>
      <c r="AC175" s="69"/>
      <c r="AD175" s="2"/>
      <c r="AE175" s="2"/>
      <c r="AF175" s="2"/>
    </row>
    <row r="176" spans="1:32" ht="15.6">
      <c r="A176" s="69"/>
      <c r="B176" s="79"/>
      <c r="C176" s="80"/>
      <c r="D176" s="69"/>
      <c r="E176" s="69"/>
      <c r="F176" s="69"/>
      <c r="G176" s="69"/>
      <c r="H176" s="60"/>
      <c r="I176" s="61" t="s">
        <v>164</v>
      </c>
      <c r="J176" s="62">
        <v>8.6</v>
      </c>
      <c r="K176" s="63"/>
      <c r="L176" s="64"/>
      <c r="M176" s="63"/>
      <c r="N176" s="64"/>
      <c r="O176" s="63"/>
      <c r="P176" s="64"/>
      <c r="Q176" s="63"/>
      <c r="R176" s="64"/>
      <c r="S176" s="63"/>
      <c r="T176" s="64"/>
      <c r="U176" s="63"/>
      <c r="V176" s="64"/>
      <c r="W176" s="63"/>
      <c r="X176" s="64"/>
      <c r="Y176" s="63"/>
      <c r="Z176" s="64"/>
      <c r="AA176" s="69"/>
      <c r="AB176" s="69"/>
      <c r="AC176" s="69"/>
      <c r="AD176" s="2"/>
      <c r="AE176" s="2"/>
      <c r="AF176" s="2"/>
    </row>
    <row r="177" spans="1:32" ht="15.6">
      <c r="A177" s="66"/>
      <c r="B177" s="67"/>
      <c r="C177" s="68"/>
      <c r="D177" s="66"/>
      <c r="E177" s="66"/>
      <c r="F177" s="66"/>
      <c r="G177" s="66"/>
      <c r="H177" s="60"/>
      <c r="I177" s="61" t="s">
        <v>166</v>
      </c>
      <c r="J177" s="62">
        <v>7.8</v>
      </c>
      <c r="K177" s="63"/>
      <c r="L177" s="64"/>
      <c r="M177" s="63"/>
      <c r="N177" s="64"/>
      <c r="O177" s="63"/>
      <c r="P177" s="64"/>
      <c r="Q177" s="63"/>
      <c r="R177" s="64"/>
      <c r="S177" s="63"/>
      <c r="T177" s="64"/>
      <c r="U177" s="63"/>
      <c r="V177" s="64"/>
      <c r="W177" s="63"/>
      <c r="X177" s="64"/>
      <c r="Y177" s="63"/>
      <c r="Z177" s="64"/>
      <c r="AA177" s="66"/>
      <c r="AB177" s="66"/>
      <c r="AC177" s="66"/>
      <c r="AD177" s="2"/>
      <c r="AE177" s="2"/>
      <c r="AF177" s="2"/>
    </row>
    <row r="178" spans="1:32" ht="15.6">
      <c r="A178" s="43" t="s">
        <v>167</v>
      </c>
      <c r="B178" s="44"/>
      <c r="C178" s="44"/>
      <c r="D178" s="44"/>
      <c r="E178" s="44"/>
      <c r="F178" s="44"/>
      <c r="G178" s="44"/>
      <c r="H178" s="45"/>
      <c r="I178" s="46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7"/>
      <c r="AA178" s="48"/>
      <c r="AB178" s="49"/>
      <c r="AC178" s="49"/>
      <c r="AD178" s="2"/>
      <c r="AE178" s="2"/>
      <c r="AF178" s="2"/>
    </row>
    <row r="179" spans="1:32" ht="31.2">
      <c r="A179" s="50" t="s">
        <v>15</v>
      </c>
      <c r="B179" s="51" t="s">
        <v>16</v>
      </c>
      <c r="C179" s="47"/>
      <c r="D179" s="50" t="s">
        <v>17</v>
      </c>
      <c r="E179" s="50" t="s">
        <v>18</v>
      </c>
      <c r="F179" s="50" t="s">
        <v>40</v>
      </c>
      <c r="G179" s="50" t="s">
        <v>168</v>
      </c>
      <c r="H179" s="52"/>
      <c r="I179" s="53" t="s">
        <v>21</v>
      </c>
      <c r="J179" s="53" t="s">
        <v>22</v>
      </c>
      <c r="K179" s="53" t="s">
        <v>23</v>
      </c>
      <c r="L179" s="53" t="s">
        <v>17</v>
      </c>
      <c r="M179" s="53" t="s">
        <v>23</v>
      </c>
      <c r="N179" s="53" t="s">
        <v>17</v>
      </c>
      <c r="O179" s="53" t="s">
        <v>23</v>
      </c>
      <c r="P179" s="53" t="s">
        <v>17</v>
      </c>
      <c r="Q179" s="53" t="s">
        <v>23</v>
      </c>
      <c r="R179" s="53" t="s">
        <v>17</v>
      </c>
      <c r="S179" s="53" t="s">
        <v>23</v>
      </c>
      <c r="T179" s="53" t="s">
        <v>17</v>
      </c>
      <c r="U179" s="53" t="s">
        <v>23</v>
      </c>
      <c r="V179" s="53" t="s">
        <v>17</v>
      </c>
      <c r="W179" s="53" t="s">
        <v>23</v>
      </c>
      <c r="X179" s="53" t="s">
        <v>17</v>
      </c>
      <c r="Y179" s="53" t="s">
        <v>23</v>
      </c>
      <c r="Z179" s="53" t="s">
        <v>17</v>
      </c>
      <c r="AA179" s="51" t="s">
        <v>168</v>
      </c>
      <c r="AB179" s="44"/>
      <c r="AC179" s="47"/>
      <c r="AD179" s="2"/>
      <c r="AE179" s="2"/>
      <c r="AF179" s="2"/>
    </row>
    <row r="180" spans="1:32" ht="15.6">
      <c r="A180" s="70" t="s">
        <v>169</v>
      </c>
      <c r="B180" s="71" t="b">
        <v>1</v>
      </c>
      <c r="C180" s="72" t="s">
        <v>170</v>
      </c>
      <c r="D180" s="73">
        <v>9</v>
      </c>
      <c r="E180" s="74">
        <v>0.6</v>
      </c>
      <c r="F180" s="59">
        <v>0.876</v>
      </c>
      <c r="G180" s="59">
        <v>0.124</v>
      </c>
      <c r="H180" s="60"/>
      <c r="I180" s="72" t="s">
        <v>170</v>
      </c>
      <c r="J180" s="75">
        <v>8.5</v>
      </c>
      <c r="K180" s="76" t="b">
        <v>1</v>
      </c>
      <c r="L180" s="73">
        <v>9.1999999999999993</v>
      </c>
      <c r="M180" s="76" t="b">
        <v>0</v>
      </c>
      <c r="N180" s="73">
        <v>7.6</v>
      </c>
      <c r="O180" s="76" t="b">
        <v>1</v>
      </c>
      <c r="P180" s="73">
        <v>9</v>
      </c>
      <c r="Q180" s="76" t="b">
        <v>0</v>
      </c>
      <c r="R180" s="73">
        <v>9</v>
      </c>
      <c r="S180" s="76" t="b">
        <v>1</v>
      </c>
      <c r="T180" s="73">
        <v>9</v>
      </c>
      <c r="U180" s="76" t="b">
        <v>1</v>
      </c>
      <c r="V180" s="73">
        <v>8.5</v>
      </c>
      <c r="W180" s="76" t="b">
        <v>0</v>
      </c>
      <c r="X180" s="73">
        <v>8.5</v>
      </c>
      <c r="Y180" s="76" t="b">
        <v>0</v>
      </c>
      <c r="Z180" s="73">
        <v>8.6999999999999993</v>
      </c>
      <c r="AA180" s="65">
        <v>0.117799999999999</v>
      </c>
      <c r="AB180" s="65">
        <v>0.124</v>
      </c>
      <c r="AC180" s="65">
        <v>0.13020000000000001</v>
      </c>
      <c r="AD180" s="2"/>
      <c r="AE180" s="2"/>
      <c r="AF180" s="2"/>
    </row>
    <row r="181" spans="1:32" ht="15.6">
      <c r="A181" s="69"/>
      <c r="B181" s="71" t="b">
        <v>1</v>
      </c>
      <c r="C181" s="72" t="s">
        <v>171</v>
      </c>
      <c r="D181" s="69"/>
      <c r="E181" s="69"/>
      <c r="F181" s="69"/>
      <c r="G181" s="69"/>
      <c r="H181" s="60"/>
      <c r="I181" s="72" t="s">
        <v>171</v>
      </c>
      <c r="J181" s="75">
        <v>8.5</v>
      </c>
      <c r="K181" s="77" t="b">
        <v>1</v>
      </c>
      <c r="L181" s="69"/>
      <c r="M181" s="77" t="b">
        <v>0</v>
      </c>
      <c r="N181" s="69"/>
      <c r="O181" s="77" t="b">
        <v>1</v>
      </c>
      <c r="P181" s="69"/>
      <c r="Q181" s="77" t="b">
        <v>1</v>
      </c>
      <c r="R181" s="69"/>
      <c r="S181" s="77" t="b">
        <v>0</v>
      </c>
      <c r="T181" s="69"/>
      <c r="U181" s="77" t="b">
        <v>0</v>
      </c>
      <c r="V181" s="69"/>
      <c r="W181" s="77" t="b">
        <v>1</v>
      </c>
      <c r="X181" s="69"/>
      <c r="Y181" s="77" t="b">
        <v>0</v>
      </c>
      <c r="Z181" s="69"/>
      <c r="AA181" s="69"/>
      <c r="AB181" s="69"/>
      <c r="AC181" s="69"/>
      <c r="AD181" s="2"/>
      <c r="AE181" s="2"/>
      <c r="AF181" s="2"/>
    </row>
    <row r="182" spans="1:32" ht="15.6">
      <c r="A182" s="66"/>
      <c r="B182" s="71" t="b">
        <v>0</v>
      </c>
      <c r="C182" s="72" t="s">
        <v>172</v>
      </c>
      <c r="D182" s="66"/>
      <c r="E182" s="66"/>
      <c r="F182" s="69"/>
      <c r="G182" s="69"/>
      <c r="H182" s="60"/>
      <c r="I182" s="72" t="s">
        <v>172</v>
      </c>
      <c r="J182" s="75">
        <v>8.6999999999999993</v>
      </c>
      <c r="K182" s="76" t="b">
        <v>1</v>
      </c>
      <c r="L182" s="66"/>
      <c r="M182" s="76" t="b">
        <v>0</v>
      </c>
      <c r="N182" s="66"/>
      <c r="O182" s="76" t="b">
        <v>0</v>
      </c>
      <c r="P182" s="66"/>
      <c r="Q182" s="76" t="b">
        <v>1</v>
      </c>
      <c r="R182" s="66"/>
      <c r="S182" s="76" t="b">
        <v>1</v>
      </c>
      <c r="T182" s="66"/>
      <c r="U182" s="76" t="b">
        <v>0</v>
      </c>
      <c r="V182" s="66"/>
      <c r="W182" s="76" t="b">
        <v>0</v>
      </c>
      <c r="X182" s="66"/>
      <c r="Y182" s="76" t="b">
        <v>1</v>
      </c>
      <c r="Z182" s="66"/>
      <c r="AA182" s="69"/>
      <c r="AB182" s="69"/>
      <c r="AC182" s="69"/>
      <c r="AD182" s="2"/>
      <c r="AE182" s="2"/>
      <c r="AF182" s="2"/>
    </row>
    <row r="183" spans="1:32" ht="15.6" customHeight="1">
      <c r="A183" s="54" t="s">
        <v>173</v>
      </c>
      <c r="B183" s="55" t="s">
        <v>175</v>
      </c>
      <c r="C183" s="56"/>
      <c r="D183" s="57">
        <v>8.4</v>
      </c>
      <c r="E183" s="58">
        <v>0.4</v>
      </c>
      <c r="F183" s="69"/>
      <c r="G183" s="69"/>
      <c r="H183" s="60"/>
      <c r="I183" s="61" t="s">
        <v>175</v>
      </c>
      <c r="J183" s="62">
        <v>8.4</v>
      </c>
      <c r="K183" s="63"/>
      <c r="L183" s="64"/>
      <c r="M183" s="63"/>
      <c r="N183" s="64"/>
      <c r="O183" s="63"/>
      <c r="P183" s="64"/>
      <c r="Q183" s="63"/>
      <c r="R183" s="64"/>
      <c r="S183" s="63"/>
      <c r="T183" s="64"/>
      <c r="U183" s="63"/>
      <c r="V183" s="64"/>
      <c r="W183" s="63"/>
      <c r="X183" s="64"/>
      <c r="Y183" s="63"/>
      <c r="Z183" s="64"/>
      <c r="AA183" s="69"/>
      <c r="AB183" s="69"/>
      <c r="AC183" s="69"/>
      <c r="AD183" s="2"/>
      <c r="AE183" s="2"/>
      <c r="AF183" s="2"/>
    </row>
    <row r="184" spans="1:32" ht="15.6">
      <c r="A184" s="69"/>
      <c r="B184" s="79"/>
      <c r="C184" s="80"/>
      <c r="D184" s="69"/>
      <c r="E184" s="69"/>
      <c r="F184" s="69"/>
      <c r="G184" s="69"/>
      <c r="H184" s="60"/>
      <c r="I184" s="61" t="s">
        <v>174</v>
      </c>
      <c r="J184" s="62">
        <v>8</v>
      </c>
      <c r="K184" s="63"/>
      <c r="L184" s="64"/>
      <c r="M184" s="63"/>
      <c r="N184" s="64"/>
      <c r="O184" s="63"/>
      <c r="P184" s="64"/>
      <c r="Q184" s="63"/>
      <c r="R184" s="64"/>
      <c r="S184" s="63"/>
      <c r="T184" s="64"/>
      <c r="U184" s="63"/>
      <c r="V184" s="64"/>
      <c r="W184" s="63"/>
      <c r="X184" s="64"/>
      <c r="Y184" s="63"/>
      <c r="Z184" s="64"/>
      <c r="AA184" s="69"/>
      <c r="AB184" s="69"/>
      <c r="AC184" s="69"/>
      <c r="AD184" s="2"/>
      <c r="AE184" s="2"/>
      <c r="AF184" s="2"/>
    </row>
    <row r="185" spans="1:32" ht="15.6">
      <c r="A185" s="66"/>
      <c r="B185" s="67"/>
      <c r="C185" s="68"/>
      <c r="D185" s="66"/>
      <c r="E185" s="66"/>
      <c r="F185" s="66"/>
      <c r="G185" s="66"/>
      <c r="H185" s="60"/>
      <c r="I185" s="61" t="s">
        <v>176</v>
      </c>
      <c r="J185" s="62">
        <v>7.3</v>
      </c>
      <c r="K185" s="63"/>
      <c r="L185" s="64"/>
      <c r="M185" s="63"/>
      <c r="N185" s="64"/>
      <c r="O185" s="63"/>
      <c r="P185" s="64"/>
      <c r="Q185" s="63"/>
      <c r="R185" s="64"/>
      <c r="S185" s="63"/>
      <c r="T185" s="64"/>
      <c r="U185" s="63"/>
      <c r="V185" s="64"/>
      <c r="W185" s="63"/>
      <c r="X185" s="64"/>
      <c r="Y185" s="63"/>
      <c r="Z185" s="64"/>
      <c r="AA185" s="66"/>
      <c r="AB185" s="66"/>
      <c r="AC185" s="66"/>
      <c r="AD185" s="2"/>
      <c r="AE185" s="2"/>
      <c r="AF185" s="2"/>
    </row>
  </sheetData>
  <mergeCells count="580">
    <mergeCell ref="A1:G1"/>
    <mergeCell ref="I1:Z1"/>
    <mergeCell ref="AA1:AC1"/>
    <mergeCell ref="B2:C2"/>
    <mergeCell ref="AA2:AC2"/>
    <mergeCell ref="A3:A4"/>
    <mergeCell ref="B3:C4"/>
    <mergeCell ref="D3:D4"/>
    <mergeCell ref="E3:E4"/>
    <mergeCell ref="F3:F11"/>
    <mergeCell ref="AA3:AA11"/>
    <mergeCell ref="AB3:AB11"/>
    <mergeCell ref="AC3:AC11"/>
    <mergeCell ref="A5:A6"/>
    <mergeCell ref="D5:D6"/>
    <mergeCell ref="E5:E6"/>
    <mergeCell ref="L5:L6"/>
    <mergeCell ref="N5:N6"/>
    <mergeCell ref="P5:P6"/>
    <mergeCell ref="T7:T9"/>
    <mergeCell ref="V7:V9"/>
    <mergeCell ref="X7:X9"/>
    <mergeCell ref="Z7:Z9"/>
    <mergeCell ref="A10:A11"/>
    <mergeCell ref="B10:C11"/>
    <mergeCell ref="D10:D11"/>
    <mergeCell ref="E10:E11"/>
    <mergeCell ref="R5:R6"/>
    <mergeCell ref="A7:A9"/>
    <mergeCell ref="D7:D9"/>
    <mergeCell ref="E7:E9"/>
    <mergeCell ref="L7:L9"/>
    <mergeCell ref="N7:N9"/>
    <mergeCell ref="P7:P9"/>
    <mergeCell ref="R7:R9"/>
    <mergeCell ref="G3:G11"/>
    <mergeCell ref="A12:G12"/>
    <mergeCell ref="I12:Z12"/>
    <mergeCell ref="AA12:AC12"/>
    <mergeCell ref="B13:C13"/>
    <mergeCell ref="AA13:AC13"/>
    <mergeCell ref="A14:A16"/>
    <mergeCell ref="D14:D16"/>
    <mergeCell ref="E14:E16"/>
    <mergeCell ref="F14:F21"/>
    <mergeCell ref="G14:G21"/>
    <mergeCell ref="B20:C21"/>
    <mergeCell ref="D20:D21"/>
    <mergeCell ref="E20:E21"/>
    <mergeCell ref="A22:G22"/>
    <mergeCell ref="I22:Z22"/>
    <mergeCell ref="AA22:AC22"/>
    <mergeCell ref="X14:X16"/>
    <mergeCell ref="Z14:Z16"/>
    <mergeCell ref="AA14:AA21"/>
    <mergeCell ref="AB14:AB21"/>
    <mergeCell ref="AC14:AC21"/>
    <mergeCell ref="A17:A19"/>
    <mergeCell ref="B17:C19"/>
    <mergeCell ref="D17:D19"/>
    <mergeCell ref="E17:E19"/>
    <mergeCell ref="A20:A21"/>
    <mergeCell ref="L14:L16"/>
    <mergeCell ref="N14:N16"/>
    <mergeCell ref="P14:P16"/>
    <mergeCell ref="R14:R16"/>
    <mergeCell ref="T14:T16"/>
    <mergeCell ref="V14:V16"/>
    <mergeCell ref="B23:C23"/>
    <mergeCell ref="AA23:AC23"/>
    <mergeCell ref="A24:A25"/>
    <mergeCell ref="B24:C25"/>
    <mergeCell ref="D24:D25"/>
    <mergeCell ref="E24:E25"/>
    <mergeCell ref="F24:F30"/>
    <mergeCell ref="G24:G30"/>
    <mergeCell ref="AA24:AA30"/>
    <mergeCell ref="AB24:AB30"/>
    <mergeCell ref="X26:X28"/>
    <mergeCell ref="Z26:Z28"/>
    <mergeCell ref="A29:A30"/>
    <mergeCell ref="B29:C30"/>
    <mergeCell ref="D29:D30"/>
    <mergeCell ref="E29:E30"/>
    <mergeCell ref="AC24:AC30"/>
    <mergeCell ref="A26:A28"/>
    <mergeCell ref="D26:D28"/>
    <mergeCell ref="E26:E28"/>
    <mergeCell ref="L26:L28"/>
    <mergeCell ref="N26:N28"/>
    <mergeCell ref="P26:P28"/>
    <mergeCell ref="R26:R28"/>
    <mergeCell ref="T26:T28"/>
    <mergeCell ref="V26:V28"/>
    <mergeCell ref="A31:G31"/>
    <mergeCell ref="I31:Z31"/>
    <mergeCell ref="AA31:AC31"/>
    <mergeCell ref="B32:C32"/>
    <mergeCell ref="AA32:AC32"/>
    <mergeCell ref="A33:A35"/>
    <mergeCell ref="D33:D35"/>
    <mergeCell ref="E33:E35"/>
    <mergeCell ref="F33:F38"/>
    <mergeCell ref="G33:G38"/>
    <mergeCell ref="X33:X35"/>
    <mergeCell ref="Z33:Z35"/>
    <mergeCell ref="AA33:AA38"/>
    <mergeCell ref="AB33:AB38"/>
    <mergeCell ref="AC33:AC38"/>
    <mergeCell ref="A36:A38"/>
    <mergeCell ref="B36:C38"/>
    <mergeCell ref="D36:D38"/>
    <mergeCell ref="E36:E38"/>
    <mergeCell ref="L33:L35"/>
    <mergeCell ref="N33:N35"/>
    <mergeCell ref="P33:P35"/>
    <mergeCell ref="R33:R35"/>
    <mergeCell ref="T33:T35"/>
    <mergeCell ref="V33:V35"/>
    <mergeCell ref="A39:G39"/>
    <mergeCell ref="I39:Z39"/>
    <mergeCell ref="AA39:AC39"/>
    <mergeCell ref="B40:C40"/>
    <mergeCell ref="AA40:AC40"/>
    <mergeCell ref="A41:A42"/>
    <mergeCell ref="B41:C42"/>
    <mergeCell ref="D41:D42"/>
    <mergeCell ref="E41:E42"/>
    <mergeCell ref="F41:F49"/>
    <mergeCell ref="AA41:AA49"/>
    <mergeCell ref="AB41:AB49"/>
    <mergeCell ref="AC41:AC49"/>
    <mergeCell ref="A43:A44"/>
    <mergeCell ref="D43:D44"/>
    <mergeCell ref="E43:E44"/>
    <mergeCell ref="L43:L44"/>
    <mergeCell ref="N43:N44"/>
    <mergeCell ref="P43:P44"/>
    <mergeCell ref="T45:T47"/>
    <mergeCell ref="V45:V47"/>
    <mergeCell ref="X45:X47"/>
    <mergeCell ref="Z45:Z47"/>
    <mergeCell ref="A48:A49"/>
    <mergeCell ref="B48:C49"/>
    <mergeCell ref="D48:D49"/>
    <mergeCell ref="E48:E49"/>
    <mergeCell ref="R43:R44"/>
    <mergeCell ref="A45:A47"/>
    <mergeCell ref="D45:D47"/>
    <mergeCell ref="E45:E47"/>
    <mergeCell ref="L45:L47"/>
    <mergeCell ref="N45:N47"/>
    <mergeCell ref="P45:P47"/>
    <mergeCell ref="R45:R47"/>
    <mergeCell ref="G41:G49"/>
    <mergeCell ref="A50:G50"/>
    <mergeCell ref="I50:Z50"/>
    <mergeCell ref="AA50:AC50"/>
    <mergeCell ref="B51:C51"/>
    <mergeCell ref="AA51:AC51"/>
    <mergeCell ref="A52:A54"/>
    <mergeCell ref="D52:D54"/>
    <mergeCell ref="E52:E54"/>
    <mergeCell ref="F52:F59"/>
    <mergeCell ref="G52:G59"/>
    <mergeCell ref="B58:C59"/>
    <mergeCell ref="D58:D59"/>
    <mergeCell ref="E58:E59"/>
    <mergeCell ref="A60:G60"/>
    <mergeCell ref="I60:Z60"/>
    <mergeCell ref="AA60:AC60"/>
    <mergeCell ref="X52:X54"/>
    <mergeCell ref="Z52:Z54"/>
    <mergeCell ref="AA52:AA59"/>
    <mergeCell ref="AB52:AB59"/>
    <mergeCell ref="AC52:AC59"/>
    <mergeCell ref="A55:A57"/>
    <mergeCell ref="B55:C57"/>
    <mergeCell ref="D55:D57"/>
    <mergeCell ref="E55:E57"/>
    <mergeCell ref="A58:A59"/>
    <mergeCell ref="L52:L54"/>
    <mergeCell ref="N52:N54"/>
    <mergeCell ref="P52:P54"/>
    <mergeCell ref="R52:R54"/>
    <mergeCell ref="T52:T54"/>
    <mergeCell ref="V52:V54"/>
    <mergeCell ref="B61:C61"/>
    <mergeCell ref="AA61:AC61"/>
    <mergeCell ref="A62:A63"/>
    <mergeCell ref="B62:C63"/>
    <mergeCell ref="D62:D63"/>
    <mergeCell ref="E62:E63"/>
    <mergeCell ref="F62:F68"/>
    <mergeCell ref="G62:G68"/>
    <mergeCell ref="AA62:AA68"/>
    <mergeCell ref="AB62:AB68"/>
    <mergeCell ref="X64:X66"/>
    <mergeCell ref="Z64:Z66"/>
    <mergeCell ref="A67:A68"/>
    <mergeCell ref="B67:C68"/>
    <mergeCell ref="D67:D68"/>
    <mergeCell ref="E67:E68"/>
    <mergeCell ref="AC62:AC68"/>
    <mergeCell ref="A64:A66"/>
    <mergeCell ref="D64:D66"/>
    <mergeCell ref="E64:E66"/>
    <mergeCell ref="L64:L66"/>
    <mergeCell ref="N64:N66"/>
    <mergeCell ref="P64:P66"/>
    <mergeCell ref="R64:R66"/>
    <mergeCell ref="T64:T66"/>
    <mergeCell ref="V64:V66"/>
    <mergeCell ref="A69:G69"/>
    <mergeCell ref="I69:Z69"/>
    <mergeCell ref="AA69:AC69"/>
    <mergeCell ref="B70:C70"/>
    <mergeCell ref="AA70:AC70"/>
    <mergeCell ref="A71:A73"/>
    <mergeCell ref="D71:D73"/>
    <mergeCell ref="E71:E73"/>
    <mergeCell ref="F71:F76"/>
    <mergeCell ref="G71:G76"/>
    <mergeCell ref="X71:X73"/>
    <mergeCell ref="Z71:Z73"/>
    <mergeCell ref="AA71:AA76"/>
    <mergeCell ref="AB71:AB76"/>
    <mergeCell ref="AC71:AC76"/>
    <mergeCell ref="A74:A76"/>
    <mergeCell ref="B74:C76"/>
    <mergeCell ref="D74:D76"/>
    <mergeCell ref="E74:E76"/>
    <mergeCell ref="L71:L73"/>
    <mergeCell ref="N71:N73"/>
    <mergeCell ref="P71:P73"/>
    <mergeCell ref="R71:R73"/>
    <mergeCell ref="T71:T73"/>
    <mergeCell ref="V71:V73"/>
    <mergeCell ref="A77:G77"/>
    <mergeCell ref="I77:Z77"/>
    <mergeCell ref="AA77:AC77"/>
    <mergeCell ref="B78:C78"/>
    <mergeCell ref="AA78:AC78"/>
    <mergeCell ref="A79:A80"/>
    <mergeCell ref="B79:C80"/>
    <mergeCell ref="D79:D80"/>
    <mergeCell ref="E79:E80"/>
    <mergeCell ref="F79:F87"/>
    <mergeCell ref="AA79:AA87"/>
    <mergeCell ref="AB79:AB87"/>
    <mergeCell ref="AC79:AC87"/>
    <mergeCell ref="A81:A82"/>
    <mergeCell ref="D81:D82"/>
    <mergeCell ref="E81:E82"/>
    <mergeCell ref="L81:L82"/>
    <mergeCell ref="N81:N82"/>
    <mergeCell ref="P81:P82"/>
    <mergeCell ref="T83:T85"/>
    <mergeCell ref="V83:V85"/>
    <mergeCell ref="X83:X85"/>
    <mergeCell ref="Z83:Z85"/>
    <mergeCell ref="A86:A87"/>
    <mergeCell ref="B86:C87"/>
    <mergeCell ref="D86:D87"/>
    <mergeCell ref="E86:E87"/>
    <mergeCell ref="R81:R82"/>
    <mergeCell ref="A83:A85"/>
    <mergeCell ref="D83:D85"/>
    <mergeCell ref="E83:E85"/>
    <mergeCell ref="L83:L85"/>
    <mergeCell ref="N83:N85"/>
    <mergeCell ref="P83:P85"/>
    <mergeCell ref="R83:R85"/>
    <mergeCell ref="G79:G87"/>
    <mergeCell ref="A88:G88"/>
    <mergeCell ref="I88:Z88"/>
    <mergeCell ref="AA88:AC88"/>
    <mergeCell ref="B89:C89"/>
    <mergeCell ref="AA89:AC89"/>
    <mergeCell ref="A90:A92"/>
    <mergeCell ref="D90:D92"/>
    <mergeCell ref="E90:E92"/>
    <mergeCell ref="F90:F97"/>
    <mergeCell ref="G90:G97"/>
    <mergeCell ref="B96:C97"/>
    <mergeCell ref="D96:D97"/>
    <mergeCell ref="E96:E97"/>
    <mergeCell ref="A98:G98"/>
    <mergeCell ref="I98:Z98"/>
    <mergeCell ref="AA98:AC98"/>
    <mergeCell ref="X90:X92"/>
    <mergeCell ref="Z90:Z92"/>
    <mergeCell ref="AA90:AA97"/>
    <mergeCell ref="AB90:AB97"/>
    <mergeCell ref="AC90:AC97"/>
    <mergeCell ref="A93:A95"/>
    <mergeCell ref="B93:C95"/>
    <mergeCell ref="D93:D95"/>
    <mergeCell ref="E93:E95"/>
    <mergeCell ref="A96:A97"/>
    <mergeCell ref="L90:L92"/>
    <mergeCell ref="N90:N92"/>
    <mergeCell ref="P90:P92"/>
    <mergeCell ref="R90:R92"/>
    <mergeCell ref="T90:T92"/>
    <mergeCell ref="V90:V92"/>
    <mergeCell ref="B99:C99"/>
    <mergeCell ref="AA99:AC99"/>
    <mergeCell ref="A100:A101"/>
    <mergeCell ref="B100:C101"/>
    <mergeCell ref="D100:D101"/>
    <mergeCell ref="E100:E101"/>
    <mergeCell ref="F100:F106"/>
    <mergeCell ref="G100:G106"/>
    <mergeCell ref="AA100:AA106"/>
    <mergeCell ref="AB100:AB106"/>
    <mergeCell ref="X102:X104"/>
    <mergeCell ref="Z102:Z104"/>
    <mergeCell ref="A105:A106"/>
    <mergeCell ref="B105:C106"/>
    <mergeCell ref="D105:D106"/>
    <mergeCell ref="E105:E106"/>
    <mergeCell ref="AC100:AC106"/>
    <mergeCell ref="A102:A104"/>
    <mergeCell ref="D102:D104"/>
    <mergeCell ref="E102:E104"/>
    <mergeCell ref="L102:L104"/>
    <mergeCell ref="N102:N104"/>
    <mergeCell ref="P102:P104"/>
    <mergeCell ref="R102:R104"/>
    <mergeCell ref="T102:T104"/>
    <mergeCell ref="V102:V104"/>
    <mergeCell ref="A107:G107"/>
    <mergeCell ref="I107:Z107"/>
    <mergeCell ref="AA107:AC107"/>
    <mergeCell ref="B108:C108"/>
    <mergeCell ref="AA108:AC108"/>
    <mergeCell ref="A109:A111"/>
    <mergeCell ref="D109:D111"/>
    <mergeCell ref="E109:E111"/>
    <mergeCell ref="F109:F114"/>
    <mergeCell ref="G109:G114"/>
    <mergeCell ref="X109:X111"/>
    <mergeCell ref="Z109:Z111"/>
    <mergeCell ref="AA109:AA114"/>
    <mergeCell ref="AB109:AB114"/>
    <mergeCell ref="AC109:AC114"/>
    <mergeCell ref="A112:A114"/>
    <mergeCell ref="B112:C114"/>
    <mergeCell ref="D112:D114"/>
    <mergeCell ref="E112:E114"/>
    <mergeCell ref="L109:L111"/>
    <mergeCell ref="N109:N111"/>
    <mergeCell ref="P109:P111"/>
    <mergeCell ref="R109:R111"/>
    <mergeCell ref="T109:T111"/>
    <mergeCell ref="V109:V111"/>
    <mergeCell ref="A115:G115"/>
    <mergeCell ref="I115:Z115"/>
    <mergeCell ref="AA115:AC115"/>
    <mergeCell ref="B116:C116"/>
    <mergeCell ref="AA116:AC116"/>
    <mergeCell ref="A117:A118"/>
    <mergeCell ref="B117:C118"/>
    <mergeCell ref="D117:D118"/>
    <mergeCell ref="E117:E118"/>
    <mergeCell ref="F117:F125"/>
    <mergeCell ref="AA117:AA125"/>
    <mergeCell ref="AB117:AB125"/>
    <mergeCell ref="AC117:AC125"/>
    <mergeCell ref="A119:A120"/>
    <mergeCell ref="D119:D120"/>
    <mergeCell ref="E119:E120"/>
    <mergeCell ref="L119:L120"/>
    <mergeCell ref="N119:N120"/>
    <mergeCell ref="P119:P120"/>
    <mergeCell ref="T121:T123"/>
    <mergeCell ref="V121:V123"/>
    <mergeCell ref="X121:X123"/>
    <mergeCell ref="Z121:Z123"/>
    <mergeCell ref="A124:A125"/>
    <mergeCell ref="B124:C125"/>
    <mergeCell ref="D124:D125"/>
    <mergeCell ref="E124:E125"/>
    <mergeCell ref="R119:R120"/>
    <mergeCell ref="A121:A123"/>
    <mergeCell ref="D121:D123"/>
    <mergeCell ref="E121:E123"/>
    <mergeCell ref="L121:L123"/>
    <mergeCell ref="N121:N123"/>
    <mergeCell ref="P121:P123"/>
    <mergeCell ref="R121:R123"/>
    <mergeCell ref="G117:G125"/>
    <mergeCell ref="A126:G126"/>
    <mergeCell ref="I126:Z126"/>
    <mergeCell ref="AA126:AC126"/>
    <mergeCell ref="B127:C127"/>
    <mergeCell ref="AA127:AC127"/>
    <mergeCell ref="A128:A130"/>
    <mergeCell ref="D128:D130"/>
    <mergeCell ref="E128:E130"/>
    <mergeCell ref="F128:F135"/>
    <mergeCell ref="G128:G135"/>
    <mergeCell ref="B134:C135"/>
    <mergeCell ref="D134:D135"/>
    <mergeCell ref="E134:E135"/>
    <mergeCell ref="A136:G136"/>
    <mergeCell ref="I136:Z136"/>
    <mergeCell ref="AA136:AC136"/>
    <mergeCell ref="X128:X130"/>
    <mergeCell ref="Z128:Z130"/>
    <mergeCell ref="AA128:AA135"/>
    <mergeCell ref="AB128:AB135"/>
    <mergeCell ref="AC128:AC135"/>
    <mergeCell ref="A131:A133"/>
    <mergeCell ref="B131:C133"/>
    <mergeCell ref="D131:D133"/>
    <mergeCell ref="E131:E133"/>
    <mergeCell ref="A134:A135"/>
    <mergeCell ref="L128:L130"/>
    <mergeCell ref="N128:N130"/>
    <mergeCell ref="P128:P130"/>
    <mergeCell ref="R128:R130"/>
    <mergeCell ref="T128:T130"/>
    <mergeCell ref="V128:V130"/>
    <mergeCell ref="B137:C137"/>
    <mergeCell ref="AA137:AC137"/>
    <mergeCell ref="A138:A139"/>
    <mergeCell ref="B138:C139"/>
    <mergeCell ref="D138:D139"/>
    <mergeCell ref="E138:E139"/>
    <mergeCell ref="F138:F144"/>
    <mergeCell ref="G138:G144"/>
    <mergeCell ref="AA138:AA144"/>
    <mergeCell ref="AB138:AB144"/>
    <mergeCell ref="X140:X142"/>
    <mergeCell ref="Z140:Z142"/>
    <mergeCell ref="A143:A144"/>
    <mergeCell ref="B143:C144"/>
    <mergeCell ref="D143:D144"/>
    <mergeCell ref="E143:E144"/>
    <mergeCell ref="AC138:AC144"/>
    <mergeCell ref="A140:A142"/>
    <mergeCell ref="D140:D142"/>
    <mergeCell ref="E140:E142"/>
    <mergeCell ref="L140:L142"/>
    <mergeCell ref="N140:N142"/>
    <mergeCell ref="P140:P142"/>
    <mergeCell ref="R140:R142"/>
    <mergeCell ref="T140:T142"/>
    <mergeCell ref="V140:V142"/>
    <mergeCell ref="A145:G145"/>
    <mergeCell ref="I145:Z145"/>
    <mergeCell ref="AA145:AC145"/>
    <mergeCell ref="B146:C146"/>
    <mergeCell ref="AA146:AC146"/>
    <mergeCell ref="A147:A149"/>
    <mergeCell ref="D147:D149"/>
    <mergeCell ref="E147:E149"/>
    <mergeCell ref="F147:F152"/>
    <mergeCell ref="G147:G152"/>
    <mergeCell ref="X147:X149"/>
    <mergeCell ref="Z147:Z149"/>
    <mergeCell ref="AA147:AA152"/>
    <mergeCell ref="AB147:AB152"/>
    <mergeCell ref="AC147:AC152"/>
    <mergeCell ref="A150:A152"/>
    <mergeCell ref="B150:C152"/>
    <mergeCell ref="D150:D152"/>
    <mergeCell ref="E150:E152"/>
    <mergeCell ref="L147:L149"/>
    <mergeCell ref="N147:N149"/>
    <mergeCell ref="P147:P149"/>
    <mergeCell ref="R147:R149"/>
    <mergeCell ref="T147:T149"/>
    <mergeCell ref="V147:V149"/>
    <mergeCell ref="A153:G153"/>
    <mergeCell ref="I153:Z153"/>
    <mergeCell ref="AA153:AC153"/>
    <mergeCell ref="B154:C154"/>
    <mergeCell ref="AA154:AC154"/>
    <mergeCell ref="A155:A156"/>
    <mergeCell ref="B155:C156"/>
    <mergeCell ref="D155:D156"/>
    <mergeCell ref="E155:E156"/>
    <mergeCell ref="F155:F161"/>
    <mergeCell ref="AA155:AA161"/>
    <mergeCell ref="AB155:AB161"/>
    <mergeCell ref="AC155:AC161"/>
    <mergeCell ref="A157:A159"/>
    <mergeCell ref="D157:D159"/>
    <mergeCell ref="E157:E159"/>
    <mergeCell ref="L157:L159"/>
    <mergeCell ref="N157:N159"/>
    <mergeCell ref="P157:P159"/>
    <mergeCell ref="R157:R159"/>
    <mergeCell ref="T157:T159"/>
    <mergeCell ref="V157:V159"/>
    <mergeCell ref="X157:X159"/>
    <mergeCell ref="Z157:Z159"/>
    <mergeCell ref="A160:A161"/>
    <mergeCell ref="B160:C161"/>
    <mergeCell ref="D160:D161"/>
    <mergeCell ref="E160:E161"/>
    <mergeCell ref="G155:G161"/>
    <mergeCell ref="A162:G162"/>
    <mergeCell ref="I162:Z162"/>
    <mergeCell ref="AA162:AC162"/>
    <mergeCell ref="B163:C163"/>
    <mergeCell ref="AA163:AC163"/>
    <mergeCell ref="A164:A166"/>
    <mergeCell ref="D164:D166"/>
    <mergeCell ref="E164:E166"/>
    <mergeCell ref="F164:F169"/>
    <mergeCell ref="G164:G169"/>
    <mergeCell ref="X164:X166"/>
    <mergeCell ref="Z164:Z166"/>
    <mergeCell ref="AA164:AA169"/>
    <mergeCell ref="AB164:AB169"/>
    <mergeCell ref="AC164:AC169"/>
    <mergeCell ref="A167:A169"/>
    <mergeCell ref="B167:C169"/>
    <mergeCell ref="D167:D169"/>
    <mergeCell ref="E167:E169"/>
    <mergeCell ref="L164:L166"/>
    <mergeCell ref="N164:N166"/>
    <mergeCell ref="P164:P166"/>
    <mergeCell ref="R164:R166"/>
    <mergeCell ref="T164:T166"/>
    <mergeCell ref="V164:V166"/>
    <mergeCell ref="A170:G170"/>
    <mergeCell ref="I170:Z170"/>
    <mergeCell ref="AA170:AC170"/>
    <mergeCell ref="B171:C171"/>
    <mergeCell ref="AA171:AC171"/>
    <mergeCell ref="A172:A174"/>
    <mergeCell ref="D172:D174"/>
    <mergeCell ref="E172:E174"/>
    <mergeCell ref="F172:F177"/>
    <mergeCell ref="G172:G177"/>
    <mergeCell ref="X172:X174"/>
    <mergeCell ref="Z172:Z174"/>
    <mergeCell ref="AA172:AA177"/>
    <mergeCell ref="AB172:AB177"/>
    <mergeCell ref="AC172:AC177"/>
    <mergeCell ref="A175:A177"/>
    <mergeCell ref="B175:C177"/>
    <mergeCell ref="D175:D177"/>
    <mergeCell ref="E175:E177"/>
    <mergeCell ref="L172:L174"/>
    <mergeCell ref="N172:N174"/>
    <mergeCell ref="P172:P174"/>
    <mergeCell ref="R172:R174"/>
    <mergeCell ref="T172:T174"/>
    <mergeCell ref="V172:V174"/>
    <mergeCell ref="A178:G178"/>
    <mergeCell ref="I178:Z178"/>
    <mergeCell ref="AA178:AC178"/>
    <mergeCell ref="B179:C179"/>
    <mergeCell ref="AA179:AC179"/>
    <mergeCell ref="A180:A182"/>
    <mergeCell ref="D180:D182"/>
    <mergeCell ref="E180:E182"/>
    <mergeCell ref="F180:F185"/>
    <mergeCell ref="G180:G185"/>
    <mergeCell ref="X180:X182"/>
    <mergeCell ref="Z180:Z182"/>
    <mergeCell ref="AA180:AA185"/>
    <mergeCell ref="AB180:AB185"/>
    <mergeCell ref="AC180:AC185"/>
    <mergeCell ref="A183:A185"/>
    <mergeCell ref="B183:C185"/>
    <mergeCell ref="D183:D185"/>
    <mergeCell ref="E183:E185"/>
    <mergeCell ref="L180:L182"/>
    <mergeCell ref="N180:N182"/>
    <mergeCell ref="P180:P182"/>
    <mergeCell ref="R180:R182"/>
    <mergeCell ref="T180:T182"/>
    <mergeCell ref="V180:V182"/>
  </mergeCells>
  <phoneticPr fontId="1" type="noConversion"/>
  <dataValidations count="2">
    <dataValidation type="list" allowBlank="1" showErrorMessage="1" sqref="B10" xr:uid="{5DEE6BB7-8350-4706-89D2-2BD95A16F790}">
      <formula1>"歷史紀錄保存完整,歷史紀錄未保存完整"</formula1>
    </dataValidation>
    <dataValidation type="list" allowBlank="1" showErrorMessage="1" sqref="B3" xr:uid="{ED4678C9-6530-499A-A16A-EE22F9CE1625}">
      <formula1>"經由第三方查核確認,未經由第三方查核確認"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總表</vt:lpstr>
      <vt:lpstr>期初</vt:lpstr>
      <vt:lpstr>緩解A</vt:lpstr>
      <vt:lpstr>緩解B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2024-12-08T13:25:41Z</dcterms:modified>
</cp:coreProperties>
</file>