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D:\Google雲端硬碟-觸角\002-專案服務\01-Fire Risk Assessment\03-專案報告\04-熙特爾新能源-高雄協和案\06-分析圖表\"/>
    </mc:Choice>
  </mc:AlternateContent>
  <xr:revisionPtr revIDLastSave="0" documentId="13_ncr:1_{41232612-E1FE-4772-AD5A-A6BBA41998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事件直接損失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0" i="5" l="1"/>
  <c r="AA20" i="5"/>
  <c r="Y20" i="5"/>
  <c r="M4" i="5"/>
  <c r="M5" i="5" s="1"/>
  <c r="M6" i="5" s="1"/>
  <c r="M7" i="5" s="1"/>
  <c r="M8" i="5" s="1"/>
  <c r="M9" i="5" s="1"/>
  <c r="M10" i="5" s="1"/>
  <c r="J4" i="5"/>
  <c r="J5" i="5" s="1"/>
  <c r="J6" i="5" s="1"/>
  <c r="J7" i="5" s="1"/>
  <c r="J8" i="5" s="1"/>
  <c r="J9" i="5" s="1"/>
  <c r="J10" i="5" s="1"/>
  <c r="G4" i="5" l="1"/>
  <c r="G5" i="5" s="1"/>
  <c r="G6" i="5" s="1"/>
  <c r="G7" i="5" s="1"/>
  <c r="G8" i="5" s="1"/>
  <c r="G9" i="5" s="1"/>
  <c r="G10" i="5" s="1"/>
  <c r="D4" i="5" l="1"/>
  <c r="D5" i="5"/>
  <c r="D6" i="5"/>
  <c r="D7" i="5"/>
  <c r="D8" i="5"/>
  <c r="D9" i="5"/>
  <c r="D10" i="5"/>
  <c r="D3" i="5"/>
  <c r="N3" i="5"/>
  <c r="V4" i="5" s="1"/>
  <c r="V3" i="5" s="1"/>
  <c r="K3" i="5"/>
  <c r="U4" i="5" s="1"/>
  <c r="U3" i="5" s="1"/>
  <c r="H4" i="5"/>
  <c r="T6" i="5" s="1"/>
  <c r="T5" i="5" s="1"/>
  <c r="H3" i="5"/>
  <c r="T4" i="5" s="1"/>
  <c r="H5" i="5"/>
  <c r="T8" i="5" s="1"/>
  <c r="T7" i="5" s="1"/>
  <c r="S17" i="5"/>
  <c r="S15" i="5"/>
  <c r="S13" i="5"/>
  <c r="S11" i="5"/>
  <c r="S9" i="5"/>
  <c r="S7" i="5"/>
  <c r="S5" i="5"/>
  <c r="S3" i="5"/>
  <c r="R17" i="5"/>
  <c r="R15" i="5"/>
  <c r="R13" i="5"/>
  <c r="R11" i="5"/>
  <c r="R9" i="5"/>
  <c r="R7" i="5"/>
  <c r="R5" i="5"/>
  <c r="N4" i="5" l="1"/>
  <c r="V6" i="5" s="1"/>
  <c r="V5" i="5" s="1"/>
  <c r="N5" i="5"/>
  <c r="V8" i="5" s="1"/>
  <c r="V7" i="5" s="1"/>
  <c r="K5" i="5"/>
  <c r="U8" i="5" s="1"/>
  <c r="U7" i="5" s="1"/>
  <c r="K4" i="5"/>
  <c r="U6" i="5" s="1"/>
  <c r="U5" i="5" s="1"/>
  <c r="H6" i="5" l="1"/>
  <c r="T10" i="5" s="1"/>
  <c r="T9" i="5" s="1"/>
  <c r="N6" i="5"/>
  <c r="V10" i="5" s="1"/>
  <c r="V9" i="5" s="1"/>
  <c r="K6" i="5"/>
  <c r="U10" i="5" s="1"/>
  <c r="U9" i="5" s="1"/>
  <c r="H7" i="5" l="1"/>
  <c r="T12" i="5" s="1"/>
  <c r="T11" i="5" s="1"/>
  <c r="N7" i="5"/>
  <c r="V12" i="5" s="1"/>
  <c r="V11" i="5" s="1"/>
  <c r="K7" i="5"/>
  <c r="U12" i="5" s="1"/>
  <c r="U11" i="5" s="1"/>
  <c r="H8" i="5" l="1"/>
  <c r="T14" i="5" s="1"/>
  <c r="T13" i="5" s="1"/>
  <c r="L13" i="5" s="1"/>
  <c r="N8" i="5"/>
  <c r="V14" i="5" s="1"/>
  <c r="V13" i="5" s="1"/>
  <c r="N13" i="5" s="1"/>
  <c r="K8" i="5"/>
  <c r="U14" i="5" s="1"/>
  <c r="U13" i="5" s="1"/>
  <c r="M13" i="5" s="1"/>
  <c r="H10" i="5" l="1"/>
  <c r="T18" i="5" s="1"/>
  <c r="T17" i="5" s="1"/>
  <c r="L17" i="5" s="1"/>
  <c r="H9" i="5"/>
  <c r="T16" i="5" s="1"/>
  <c r="T15" i="5" s="1"/>
  <c r="L15" i="5" s="1"/>
  <c r="N10" i="5"/>
  <c r="V18" i="5" s="1"/>
  <c r="V17" i="5" s="1"/>
  <c r="N17" i="5" s="1"/>
  <c r="N9" i="5"/>
  <c r="V16" i="5" s="1"/>
  <c r="V15" i="5" s="1"/>
  <c r="N15" i="5" s="1"/>
  <c r="K10" i="5"/>
  <c r="U18" i="5" s="1"/>
  <c r="U17" i="5" s="1"/>
  <c r="M17" i="5" s="1"/>
  <c r="K9" i="5"/>
  <c r="U16" i="5" s="1"/>
  <c r="U15" i="5" s="1"/>
  <c r="M15" i="5" s="1"/>
  <c r="T3" i="5"/>
</calcChain>
</file>

<file path=xl/sharedStrings.xml><?xml version="1.0" encoding="utf-8"?>
<sst xmlns="http://schemas.openxmlformats.org/spreadsheetml/2006/main" count="59" uniqueCount="35">
  <si>
    <t>Impact Level 01</t>
  </si>
  <si>
    <t>Impact Level 02</t>
  </si>
  <si>
    <t>Impact Level 03</t>
  </si>
  <si>
    <t>Impact Level 04</t>
  </si>
  <si>
    <t>Impact Level 05</t>
  </si>
  <si>
    <t>Impact Level 06</t>
  </si>
  <si>
    <t>Impact Level 07</t>
  </si>
  <si>
    <t>Impact Level 08</t>
  </si>
  <si>
    <t>說明</t>
  </si>
  <si>
    <t>階段</t>
  </si>
  <si>
    <t>未發生火災，僅營業中斷損失</t>
  </si>
  <si>
    <r>
      <rPr>
        <sz val="12"/>
        <color theme="1"/>
        <rFont val="新細明體"/>
        <family val="1"/>
        <charset val="136"/>
      </rPr>
      <t>危害侷限在</t>
    </r>
    <r>
      <rPr>
        <sz val="12"/>
        <color theme="1"/>
        <rFont val="Times New Roman"/>
        <family val="1"/>
      </rPr>
      <t>3</t>
    </r>
    <r>
      <rPr>
        <sz val="12"/>
        <color theme="1"/>
        <rFont val="新細明體"/>
        <family val="1"/>
        <charset val="136"/>
      </rPr>
      <t>個模組</t>
    </r>
    <r>
      <rPr>
        <sz val="12"/>
        <color theme="1"/>
        <rFont val="Microsoft JhengHei"/>
        <family val="1"/>
        <charset val="136"/>
      </rPr>
      <t>以下的</t>
    </r>
    <r>
      <rPr>
        <sz val="12"/>
        <color theme="1"/>
        <rFont val="新細明體"/>
        <family val="1"/>
        <charset val="136"/>
      </rPr>
      <t>範圍</t>
    </r>
    <phoneticPr fontId="1" type="noConversion"/>
  </si>
  <si>
    <r>
      <rPr>
        <sz val="12"/>
        <color theme="1"/>
        <rFont val="Microsoft JhengHei"/>
        <family val="1"/>
      </rPr>
      <t>儲能空間內</t>
    </r>
    <r>
      <rPr>
        <sz val="12"/>
        <color theme="1"/>
        <rFont val="新細明體"/>
        <family val="1"/>
        <charset val="136"/>
      </rPr>
      <t>電池櫃</t>
    </r>
    <r>
      <rPr>
        <sz val="12"/>
        <color theme="1"/>
        <rFont val="Microsoft JhengHei"/>
        <family val="1"/>
      </rPr>
      <t>幾乎完全</t>
    </r>
    <r>
      <rPr>
        <sz val="12"/>
        <color theme="1"/>
        <rFont val="新細明體"/>
        <family val="1"/>
        <charset val="136"/>
      </rPr>
      <t>火損</t>
    </r>
    <r>
      <rPr>
        <sz val="12"/>
        <color theme="1"/>
        <rFont val="Microsoft JhengHei"/>
        <family val="1"/>
      </rPr>
      <t>或</t>
    </r>
    <r>
      <rPr>
        <sz val="12"/>
        <color theme="1"/>
        <rFont val="新細明體"/>
        <family val="1"/>
        <charset val="136"/>
      </rPr>
      <t>水損</t>
    </r>
    <phoneticPr fontId="1" type="noConversion"/>
  </si>
  <si>
    <r>
      <rPr>
        <sz val="12"/>
        <color theme="1"/>
        <rFont val="新細明體"/>
        <family val="1"/>
        <charset val="136"/>
      </rPr>
      <t>危害侷限在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個模組</t>
    </r>
    <r>
      <rPr>
        <sz val="12"/>
        <color theme="1"/>
        <rFont val="Microsoft JhengHei"/>
        <family val="1"/>
      </rPr>
      <t>的</t>
    </r>
    <r>
      <rPr>
        <sz val="12"/>
        <color theme="1"/>
        <rFont val="新細明體"/>
        <family val="1"/>
        <charset val="136"/>
      </rPr>
      <t>範圍</t>
    </r>
    <phoneticPr fontId="1" type="noConversion"/>
  </si>
  <si>
    <r>
      <rPr>
        <sz val="12"/>
        <color theme="1"/>
        <rFont val="新細明體"/>
        <family val="1"/>
        <charset val="136"/>
      </rPr>
      <t>危害侷限在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個電池櫃</t>
    </r>
    <r>
      <rPr>
        <sz val="12"/>
        <color theme="1"/>
        <rFont val="Microsoft JhengHei"/>
        <family val="1"/>
      </rPr>
      <t>的</t>
    </r>
    <r>
      <rPr>
        <sz val="12"/>
        <color theme="1"/>
        <rFont val="新細明體"/>
        <family val="1"/>
        <charset val="136"/>
      </rPr>
      <t>範圍</t>
    </r>
    <phoneticPr fontId="1" type="noConversion"/>
  </si>
  <si>
    <r>
      <rPr>
        <sz val="12"/>
        <color theme="1"/>
        <rFont val="新細明體"/>
        <family val="1"/>
        <charset val="136"/>
      </rPr>
      <t>危害侷限在</t>
    </r>
    <r>
      <rPr>
        <sz val="12"/>
        <color theme="1"/>
        <rFont val="Times New Roman"/>
        <family val="1"/>
      </rPr>
      <t>1-3</t>
    </r>
    <r>
      <rPr>
        <sz val="12"/>
        <color theme="1"/>
        <rFont val="新細明體"/>
        <family val="1"/>
        <charset val="136"/>
      </rPr>
      <t>個電池櫃</t>
    </r>
    <r>
      <rPr>
        <sz val="12"/>
        <color theme="1"/>
        <rFont val="Microsoft JhengHei"/>
        <family val="1"/>
      </rPr>
      <t>的</t>
    </r>
    <r>
      <rPr>
        <sz val="12"/>
        <color theme="1"/>
        <rFont val="新細明體"/>
        <family val="1"/>
        <charset val="136"/>
      </rPr>
      <t>範圍</t>
    </r>
    <phoneticPr fontId="1" type="noConversion"/>
  </si>
  <si>
    <r>
      <rPr>
        <sz val="12"/>
        <color theme="1"/>
        <rFont val="新細明體"/>
        <family val="1"/>
        <charset val="136"/>
      </rPr>
      <t>危害侷限在</t>
    </r>
    <r>
      <rPr>
        <sz val="12"/>
        <color theme="1"/>
        <rFont val="Times New Roman"/>
        <family val="1"/>
      </rPr>
      <t>3</t>
    </r>
    <r>
      <rPr>
        <sz val="12"/>
        <color theme="1"/>
        <rFont val="新細明體"/>
        <family val="1"/>
        <charset val="136"/>
      </rPr>
      <t>個</t>
    </r>
    <r>
      <rPr>
        <sz val="12"/>
        <color theme="1"/>
        <rFont val="Microsoft JhengHei"/>
        <family val="1"/>
      </rPr>
      <t>電芯以下的</t>
    </r>
    <r>
      <rPr>
        <sz val="12"/>
        <color theme="1"/>
        <rFont val="新細明體"/>
        <family val="1"/>
        <charset val="136"/>
      </rPr>
      <t>範圍</t>
    </r>
    <phoneticPr fontId="1" type="noConversion"/>
  </si>
  <si>
    <t>故障樹頻率 (1/年)</t>
    <phoneticPr fontId="1" type="noConversion"/>
  </si>
  <si>
    <t>事件樹頻率 (%/年)</t>
    <phoneticPr fontId="1" type="noConversion"/>
  </si>
  <si>
    <r>
      <rPr>
        <sz val="12"/>
        <color rgb="FF000000"/>
        <rFont val="Microsoft JhengHei"/>
        <family val="1"/>
      </rPr>
      <t>臨界</t>
    </r>
    <r>
      <rPr>
        <sz val="12"/>
        <color rgb="FF000000"/>
        <rFont val="Times New Roman"/>
        <family val="1"/>
      </rPr>
      <t xml:space="preserve"> </t>
    </r>
    <r>
      <rPr>
        <i/>
        <sz val="12"/>
        <color rgb="FF000000"/>
        <rFont val="Times New Roman"/>
        <family val="1"/>
      </rPr>
      <t>y</t>
    </r>
    <phoneticPr fontId="1" type="noConversion"/>
  </si>
  <si>
    <t>標示</t>
    <phoneticPr fontId="1" type="noConversion"/>
  </si>
  <si>
    <t>1.0</t>
    <phoneticPr fontId="1" type="noConversion"/>
  </si>
  <si>
    <t>熱煙或毒性氣體危害至儲能空間區劃以外範圍</t>
  </si>
  <si>
    <t>熱煙或毒性氣體危害至儲能空間區劃以外範圍</t>
    <phoneticPr fontId="1" type="noConversion"/>
  </si>
  <si>
    <t>事件樹機率 % (2-7)</t>
    <phoneticPr fontId="1" type="noConversion"/>
  </si>
  <si>
    <t>嚴重性等級</t>
  </si>
  <si>
    <t>事件直接損失(元/次)</t>
    <phoneticPr fontId="1" type="noConversion"/>
  </si>
  <si>
    <t>案件期初設計及調查</t>
    <phoneticPr fontId="1" type="noConversion"/>
  </si>
  <si>
    <t>風險改善緩解方案 A</t>
    <phoneticPr fontId="1" type="noConversion"/>
  </si>
  <si>
    <t>風險改善緩解方案 B</t>
    <phoneticPr fontId="1" type="noConversion"/>
  </si>
  <si>
    <r>
      <rPr>
        <b/>
        <sz val="12"/>
        <color theme="1"/>
        <rFont val="微軟正黑體"/>
        <family val="2"/>
      </rPr>
      <t>嚴重性等級</t>
    </r>
  </si>
  <si>
    <r>
      <rPr>
        <b/>
        <sz val="12"/>
        <color theme="1"/>
        <rFont val="微軟正黑體"/>
        <family val="2"/>
      </rPr>
      <t>事件直接損失(元/次)</t>
    </r>
    <phoneticPr fontId="1" type="noConversion"/>
  </si>
  <si>
    <t>期初調查(表2-7和表1-2)</t>
    <phoneticPr fontId="1" type="noConversion"/>
  </si>
  <si>
    <t>風險緩解A(表2-7和表1-2)</t>
    <phoneticPr fontId="1" type="noConversion"/>
  </si>
  <si>
    <t>風險緩解B(表2-7和表1-2)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</si>
</sst>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6" formatCode="0.0"/>
    <numFmt numFmtId="177" formatCode="0.00000_);[Red]\(0.00000\)"/>
    <numFmt numFmtId="178" formatCode="_-* #,##0_-;\-* #,##0_-;_-* &quot;-&quot;??_-;_-@_-"/>
  </numFmts>
  <fonts count="22">
    <font>
      <sz val="10"/>
      <color rgb="FF000000"/>
      <name val="Arial"/>
      <scheme val="minor"/>
    </font>
    <font>
      <sz val="9"/>
      <name val="Arial"/>
      <family val="3"/>
      <charset val="136"/>
      <scheme val="minor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Microsoft JhengHei"/>
      <family val="1"/>
    </font>
    <font>
      <sz val="12"/>
      <color theme="1"/>
      <name val="Microsoft JhengHei"/>
      <family val="1"/>
      <charset val="136"/>
    </font>
    <font>
      <sz val="12"/>
      <color theme="0"/>
      <name val="Times New Roman"/>
      <family val="1"/>
    </font>
    <font>
      <sz val="12"/>
      <color rgb="FF000000"/>
      <name val="Microsoft JhengHei"/>
      <family val="1"/>
    </font>
    <font>
      <i/>
      <sz val="12"/>
      <color rgb="FF000000"/>
      <name val="Times New Roman"/>
      <family val="1"/>
    </font>
    <font>
      <sz val="10"/>
      <color rgb="FF000000"/>
      <name val="Arial"/>
      <family val="2"/>
      <scheme val="minor"/>
    </font>
    <font>
      <b/>
      <sz val="12"/>
      <color theme="1"/>
      <name val="微軟正黑體"/>
      <family val="2"/>
      <charset val="136"/>
    </font>
    <font>
      <b/>
      <sz val="12"/>
      <color theme="1"/>
      <name val="微軟正黑體"/>
      <family val="2"/>
    </font>
    <font>
      <b/>
      <sz val="12"/>
      <color rgb="FF000000"/>
      <name val="微軟正黑體"/>
      <family val="2"/>
    </font>
    <font>
      <b/>
      <sz val="10"/>
      <color rgb="FF000000"/>
      <name val="微軟正黑體"/>
      <family val="2"/>
    </font>
    <font>
      <b/>
      <sz val="20"/>
      <color theme="1"/>
      <name val="Times New Roman"/>
      <family val="1"/>
    </font>
    <font>
      <sz val="12"/>
      <name val="Times New Roman"/>
      <family val="1"/>
    </font>
    <font>
      <sz val="16"/>
      <color theme="0"/>
      <name val="Times New Roman"/>
      <family val="1"/>
    </font>
    <font>
      <sz val="20"/>
      <color rgb="FF000000"/>
      <name val="Times New Roman"/>
      <family val="1"/>
    </font>
    <font>
      <sz val="26"/>
      <color rgb="FF000000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D8D8D8"/>
        <bgColor rgb="FFD8D8D8"/>
      </patternFill>
    </fill>
    <fill>
      <patternFill patternType="solid">
        <fgColor theme="9" tint="0.79998168889431442"/>
        <bgColor rgb="FFC9DAF8"/>
      </patternFill>
    </fill>
    <fill>
      <patternFill patternType="solid">
        <fgColor theme="9" tint="0.79998168889431442"/>
        <bgColor rgb="FFF2F2F2"/>
      </patternFill>
    </fill>
    <fill>
      <patternFill patternType="solid">
        <fgColor theme="9" tint="0.79998168889431442"/>
        <bgColor rgb="FFFFF2CC"/>
      </patternFill>
    </fill>
    <fill>
      <patternFill patternType="solid">
        <fgColor theme="0" tint="-4.9989318521683403E-2"/>
        <bgColor rgb="FFC9DAF8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2CC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F4CCCC"/>
      </patternFill>
    </fill>
    <fill>
      <patternFill patternType="solid">
        <fgColor rgb="FF005828"/>
        <bgColor rgb="FFF4CCCC"/>
      </patternFill>
    </fill>
    <fill>
      <patternFill patternType="solid">
        <fgColor rgb="FF6C0000"/>
        <bgColor rgb="FFF4CC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6" tint="0.79998168889431442"/>
        <bgColor rgb="FFF2F2F2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0" tint="-0.14999847407452621"/>
        <bgColor rgb="FFF4CCCC"/>
      </patternFill>
    </fill>
    <fill>
      <patternFill patternType="solid">
        <fgColor theme="4" tint="-0.249977111117893"/>
        <bgColor rgb="FFF4CCCC"/>
      </patternFill>
    </fill>
    <fill>
      <patternFill patternType="solid">
        <fgColor theme="5" tint="-0.249977111117893"/>
        <bgColor rgb="FFF4CCCC"/>
      </patternFill>
    </fill>
    <fill>
      <patternFill patternType="solid">
        <fgColor theme="7" tint="-0.249977111117893"/>
        <bgColor rgb="FFF4CCC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176" fontId="4" fillId="8" borderId="1" xfId="0" applyNumberFormat="1" applyFont="1" applyFill="1" applyBorder="1" applyAlignment="1">
      <alignment horizontal="center" vertical="center" wrapText="1"/>
    </xf>
    <xf numFmtId="0" fontId="3" fillId="11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3" fontId="4" fillId="10" borderId="1" xfId="0" applyNumberFormat="1" applyFont="1" applyFill="1" applyBorder="1" applyAlignment="1">
      <alignment horizontal="center" vertical="center" wrapText="1"/>
    </xf>
    <xf numFmtId="176" fontId="0" fillId="9" borderId="1" xfId="0" applyNumberFormat="1" applyFill="1" applyBorder="1" applyAlignment="1">
      <alignment horizontal="center" vertical="center" wrapText="1"/>
    </xf>
    <xf numFmtId="177" fontId="9" fillId="12" borderId="1" xfId="0" applyNumberFormat="1" applyFont="1" applyFill="1" applyBorder="1" applyAlignment="1">
      <alignment horizontal="center" vertical="center" wrapText="1"/>
    </xf>
    <xf numFmtId="177" fontId="9" fillId="14" borderId="1" xfId="0" applyNumberFormat="1" applyFont="1" applyFill="1" applyBorder="1" applyAlignment="1">
      <alignment horizontal="center" vertical="center" wrapText="1"/>
    </xf>
    <xf numFmtId="177" fontId="9" fillId="13" borderId="1" xfId="0" applyNumberFormat="1" applyFont="1" applyFill="1" applyBorder="1" applyAlignment="1">
      <alignment horizontal="center" vertical="center" wrapText="1"/>
    </xf>
    <xf numFmtId="176" fontId="4" fillId="17" borderId="1" xfId="0" applyNumberFormat="1" applyFont="1" applyFill="1" applyBorder="1" applyAlignment="1">
      <alignment horizontal="center" vertical="center" wrapText="1"/>
    </xf>
    <xf numFmtId="1" fontId="4" fillId="17" borderId="1" xfId="0" applyNumberFormat="1" applyFont="1" applyFill="1" applyBorder="1" applyAlignment="1">
      <alignment horizontal="center" vertical="center" wrapText="1"/>
    </xf>
    <xf numFmtId="176" fontId="4" fillId="18" borderId="1" xfId="0" applyNumberFormat="1" applyFont="1" applyFill="1" applyBorder="1" applyAlignment="1">
      <alignment horizontal="center" vertical="center" wrapText="1"/>
    </xf>
    <xf numFmtId="1" fontId="4" fillId="18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5" fillId="16" borderId="1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8" fontId="17" fillId="8" borderId="1" xfId="1" applyNumberFormat="1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77" fontId="18" fillId="19" borderId="1" xfId="0" applyNumberFormat="1" applyFont="1" applyFill="1" applyBorder="1" applyAlignment="1">
      <alignment horizontal="center" vertical="center" wrapText="1"/>
    </xf>
    <xf numFmtId="10" fontId="9" fillId="20" borderId="1" xfId="0" applyNumberFormat="1" applyFont="1" applyFill="1" applyBorder="1" applyAlignment="1">
      <alignment horizontal="center" vertical="center" wrapText="1"/>
    </xf>
    <xf numFmtId="10" fontId="9" fillId="21" borderId="1" xfId="0" applyNumberFormat="1" applyFont="1" applyFill="1" applyBorder="1" applyAlignment="1">
      <alignment horizontal="center" vertical="center" wrapText="1"/>
    </xf>
    <xf numFmtId="10" fontId="9" fillId="22" borderId="1" xfId="0" applyNumberFormat="1" applyFont="1" applyFill="1" applyBorder="1" applyAlignment="1">
      <alignment horizontal="center" vertical="center" wrapText="1"/>
    </xf>
    <xf numFmtId="177" fontId="19" fillId="12" borderId="1" xfId="0" applyNumberFormat="1" applyFont="1" applyFill="1" applyBorder="1" applyAlignment="1">
      <alignment horizontal="center" vertical="center" wrapText="1"/>
    </xf>
    <xf numFmtId="177" fontId="19" fillId="14" borderId="1" xfId="0" applyNumberFormat="1" applyFont="1" applyFill="1" applyBorder="1" applyAlignment="1">
      <alignment horizontal="center" vertical="center" wrapText="1"/>
    </xf>
    <xf numFmtId="177" fontId="19" fillId="13" borderId="1" xfId="0" applyNumberFormat="1" applyFont="1" applyFill="1" applyBorder="1" applyAlignment="1">
      <alignment horizontal="center" vertical="center" wrapText="1"/>
    </xf>
    <xf numFmtId="176" fontId="21" fillId="0" borderId="0" xfId="0" applyNumberFormat="1" applyFont="1" applyAlignment="1">
      <alignment horizontal="center" vertical="center" wrapText="1"/>
    </xf>
    <xf numFmtId="1" fontId="20" fillId="0" borderId="0" xfId="0" applyNumberFormat="1" applyFont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colors>
    <mruColors>
      <color rgb="FF6C0000"/>
      <color rgb="FF0058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TW" altLang="en-US" sz="2000" b="1">
                <a:solidFill>
                  <a:sysClr val="windowText" lastClr="000000"/>
                </a:solidFill>
                <a:latin typeface="標楷體" panose="03000509000000000000" pitchFamily="65" charset="-120"/>
                <a:ea typeface="標楷體" panose="03000509000000000000" pitchFamily="65" charset="-120"/>
              </a:rPr>
              <a:t>火災嚴重性頻率臨界圖</a:t>
            </a:r>
            <a:endParaRPr lang="zh-TW" sz="2000" b="1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layout>
        <c:manualLayout>
          <c:xMode val="edge"/>
          <c:yMode val="edge"/>
          <c:x val="0.37995210398694018"/>
          <c:y val="2.06316175529339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7.8096561706776271E-2"/>
          <c:y val="7.7239618139705896E-2"/>
          <c:w val="0.89860967937420777"/>
          <c:h val="0.81851354071472682"/>
        </c:manualLayout>
      </c:layout>
      <c:scatterChart>
        <c:scatterStyle val="lineMarker"/>
        <c:varyColors val="0"/>
        <c:ser>
          <c:idx val="3"/>
          <c:order val="0"/>
          <c:tx>
            <c:strRef>
              <c:f>事件直接損失!$D$3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事件直接損失!$B$14:$B$15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A2-40F8-A31E-3289F7E31A3C}"/>
            </c:ext>
          </c:extLst>
        </c:ser>
        <c:ser>
          <c:idx val="4"/>
          <c:order val="1"/>
          <c:tx>
            <c:strRef>
              <c:f>事件直接損失!$D$4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22225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事件直接損失!$B$16:$B$17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A2-40F8-A31E-3289F7E31A3C}"/>
            </c:ext>
          </c:extLst>
        </c:ser>
        <c:ser>
          <c:idx val="5"/>
          <c:order val="2"/>
          <c:tx>
            <c:strRef>
              <c:f>事件直接損失!$D$5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2222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事件直接損失!$B$18:$B$19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8A2-40F8-A31E-3289F7E31A3C}"/>
            </c:ext>
          </c:extLst>
        </c:ser>
        <c:ser>
          <c:idx val="6"/>
          <c:order val="3"/>
          <c:tx>
            <c:strRef>
              <c:f>事件直接損失!$D$6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事件直接損失!$B$20:$B$21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A2-40F8-A31E-3289F7E31A3C}"/>
            </c:ext>
          </c:extLst>
        </c:ser>
        <c:ser>
          <c:idx val="7"/>
          <c:order val="4"/>
          <c:tx>
            <c:strRef>
              <c:f>事件直接損失!$D$7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事件直接損失!$B$22:$B$23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8A2-40F8-A31E-3289F7E31A3C}"/>
            </c:ext>
          </c:extLst>
        </c:ser>
        <c:ser>
          <c:idx val="8"/>
          <c:order val="5"/>
          <c:tx>
            <c:strRef>
              <c:f>事件直接損失!$D$8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事件直接損失!$B$24:$B$25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8A2-40F8-A31E-3289F7E31A3C}"/>
            </c:ext>
          </c:extLst>
        </c:ser>
        <c:ser>
          <c:idx val="9"/>
          <c:order val="6"/>
          <c:tx>
            <c:strRef>
              <c:f>事件直接損失!$D$9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事件直接損失!$B$26:$B$27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8A2-40F8-A31E-3289F7E31A3C}"/>
            </c:ext>
          </c:extLst>
        </c:ser>
        <c:ser>
          <c:idx val="10"/>
          <c:order val="7"/>
          <c:tx>
            <c:strRef>
              <c:f>事件直接損失!$D$10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事件直接損失!$B$28:$B$29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8A2-40F8-A31E-3289F7E31A3C}"/>
            </c:ext>
          </c:extLst>
        </c:ser>
        <c:ser>
          <c:idx val="0"/>
          <c:order val="8"/>
          <c:tx>
            <c:strRef>
              <c:f>事件直接損失!$T$2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事件直接損失!$T$3:$T$19</c:f>
              <c:numCache>
                <c:formatCode>0.00000_);[Red]\(0.00000\)</c:formatCode>
                <c:ptCount val="17"/>
                <c:pt idx="0">
                  <c:v>4.8379142569708176E-2</c:v>
                </c:pt>
                <c:pt idx="1">
                  <c:v>4.8379142569708176E-2</c:v>
                </c:pt>
                <c:pt idx="2">
                  <c:v>4.1620378507197062E-2</c:v>
                </c:pt>
                <c:pt idx="3">
                  <c:v>4.1620378507197062E-2</c:v>
                </c:pt>
                <c:pt idx="4">
                  <c:v>1.8232959784324425E-2</c:v>
                </c:pt>
                <c:pt idx="5">
                  <c:v>1.8232959784324425E-2</c:v>
                </c:pt>
                <c:pt idx="6">
                  <c:v>1.0633757040761577E-2</c:v>
                </c:pt>
                <c:pt idx="7">
                  <c:v>1.0633757040761577E-2</c:v>
                </c:pt>
                <c:pt idx="8">
                  <c:v>6.6744657323559659E-3</c:v>
                </c:pt>
                <c:pt idx="9">
                  <c:v>6.6744657323559659E-3</c:v>
                </c:pt>
                <c:pt idx="10">
                  <c:v>3.2347501018452586E-3</c:v>
                </c:pt>
                <c:pt idx="11">
                  <c:v>3.2347501018452586E-3</c:v>
                </c:pt>
                <c:pt idx="12">
                  <c:v>6.7745489972235355E-4</c:v>
                </c:pt>
                <c:pt idx="13">
                  <c:v>6.7745489972235355E-4</c:v>
                </c:pt>
                <c:pt idx="14">
                  <c:v>4.9585360672404501E-4</c:v>
                </c:pt>
                <c:pt idx="15">
                  <c:v>4.9585360672404501E-4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BD-4506-8D67-7F22FE29CE9B}"/>
            </c:ext>
          </c:extLst>
        </c:ser>
        <c:ser>
          <c:idx val="1"/>
          <c:order val="9"/>
          <c:tx>
            <c:strRef>
              <c:f>事件直接損失!$U$2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事件直接損失!$U$3:$U$19</c:f>
              <c:numCache>
                <c:formatCode>0.00000_);[Red]\(0.00000\)</c:formatCode>
                <c:ptCount val="17"/>
                <c:pt idx="0">
                  <c:v>6.0275609983800708E-2</c:v>
                </c:pt>
                <c:pt idx="1">
                  <c:v>6.0275609983800708E-2</c:v>
                </c:pt>
                <c:pt idx="2">
                  <c:v>3.7302017129581665E-2</c:v>
                </c:pt>
                <c:pt idx="3">
                  <c:v>3.7302017129581665E-2</c:v>
                </c:pt>
                <c:pt idx="4">
                  <c:v>1.3696242597816719E-2</c:v>
                </c:pt>
                <c:pt idx="5">
                  <c:v>1.3696242597816719E-2</c:v>
                </c:pt>
                <c:pt idx="6">
                  <c:v>1.077584953481097E-2</c:v>
                </c:pt>
                <c:pt idx="7">
                  <c:v>1.077584953481097E-2</c:v>
                </c:pt>
                <c:pt idx="8">
                  <c:v>5.5690639944865391E-3</c:v>
                </c:pt>
                <c:pt idx="9">
                  <c:v>5.5690639944865391E-3</c:v>
                </c:pt>
                <c:pt idx="10">
                  <c:v>1.7404220409780191E-3</c:v>
                </c:pt>
                <c:pt idx="11">
                  <c:v>1.7404220409780191E-3</c:v>
                </c:pt>
                <c:pt idx="12">
                  <c:v>3.3377007273589266E-4</c:v>
                </c:pt>
                <c:pt idx="13">
                  <c:v>3.3377007273589266E-4</c:v>
                </c:pt>
                <c:pt idx="14">
                  <c:v>1.8959189071325838E-4</c:v>
                </c:pt>
                <c:pt idx="15">
                  <c:v>1.8959189071325838E-4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BD-4506-8D67-7F22FE29CE9B}"/>
            </c:ext>
          </c:extLst>
        </c:ser>
        <c:ser>
          <c:idx val="2"/>
          <c:order val="10"/>
          <c:tx>
            <c:strRef>
              <c:f>事件直接損失!$V$2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事件直接損失!$V$3:$V$19</c:f>
              <c:numCache>
                <c:formatCode>0.00000_);[Red]\(0.00000\)</c:formatCode>
                <c:ptCount val="17"/>
                <c:pt idx="0">
                  <c:v>4.9043743212967422E-2</c:v>
                </c:pt>
                <c:pt idx="1">
                  <c:v>4.9043743212967422E-2</c:v>
                </c:pt>
                <c:pt idx="2">
                  <c:v>3.0644180791867846E-2</c:v>
                </c:pt>
                <c:pt idx="3">
                  <c:v>3.0644180791867846E-2</c:v>
                </c:pt>
                <c:pt idx="4">
                  <c:v>1.1408484008609453E-2</c:v>
                </c:pt>
                <c:pt idx="5">
                  <c:v>1.1408484008609453E-2</c:v>
                </c:pt>
                <c:pt idx="6">
                  <c:v>8.0457622615472818E-3</c:v>
                </c:pt>
                <c:pt idx="7">
                  <c:v>8.0457622615472818E-3</c:v>
                </c:pt>
                <c:pt idx="8">
                  <c:v>3.0050102168976437E-3</c:v>
                </c:pt>
                <c:pt idx="9">
                  <c:v>3.0050102168976437E-3</c:v>
                </c:pt>
                <c:pt idx="10">
                  <c:v>8.024404547150825E-4</c:v>
                </c:pt>
                <c:pt idx="11">
                  <c:v>8.024404547150825E-4</c:v>
                </c:pt>
                <c:pt idx="12">
                  <c:v>1.2873760729581262E-4</c:v>
                </c:pt>
                <c:pt idx="13">
                  <c:v>1.2873760729581262E-4</c:v>
                </c:pt>
                <c:pt idx="14">
                  <c:v>6.2126687552035916E-5</c:v>
                </c:pt>
                <c:pt idx="15">
                  <c:v>6.2126687552035916E-5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1BD-4506-8D67-7F22FE29C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034000"/>
        <c:axId val="797035440"/>
      </c:scatterChart>
      <c:valAx>
        <c:axId val="797034000"/>
        <c:scaling>
          <c:orientation val="minMax"/>
          <c:max val="10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zh-TW"/>
          </a:p>
        </c:txPr>
        <c:crossAx val="797035440"/>
        <c:crosses val="autoZero"/>
        <c:crossBetween val="midCat"/>
        <c:majorUnit val="1"/>
        <c:minorUnit val="0.5"/>
      </c:valAx>
      <c:valAx>
        <c:axId val="797035440"/>
        <c:scaling>
          <c:orientation val="minMax"/>
          <c:max val="5.000000000000001E-2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0_);[Red]\(#,##0.00\)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zh-TW"/>
          </a:p>
        </c:txPr>
        <c:crossAx val="797034000"/>
        <c:crosses val="autoZero"/>
        <c:crossBetween val="midCat"/>
        <c:majorUnit val="1.0000000000000002E-2"/>
        <c:minorUnit val="5.000000000000001E-3"/>
      </c:valAx>
      <c:spPr>
        <a:noFill/>
        <a:ln w="127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7070681155638895"/>
          <c:y val="0.36058410732499435"/>
          <c:w val="0.29606653263735144"/>
          <c:h val="0.508187832263346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865968505107551E-2"/>
          <c:y val="3.2697793365482973E-2"/>
          <c:w val="0.91468310625003313"/>
          <c:h val="0.83508081250913324"/>
        </c:manualLayout>
      </c:layout>
      <c:scatterChart>
        <c:scatterStyle val="lineMarker"/>
        <c:varyColors val="0"/>
        <c:ser>
          <c:idx val="3"/>
          <c:order val="0"/>
          <c:tx>
            <c:strRef>
              <c:f>事件直接損失!$D$3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事件直接損失!$B$14:$B$15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A2-40F8-A31E-3289F7E31A3C}"/>
            </c:ext>
          </c:extLst>
        </c:ser>
        <c:ser>
          <c:idx val="4"/>
          <c:order val="1"/>
          <c:tx>
            <c:strRef>
              <c:f>事件直接損失!$D$4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22225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事件直接損失!$B$16:$B$17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A2-40F8-A31E-3289F7E31A3C}"/>
            </c:ext>
          </c:extLst>
        </c:ser>
        <c:ser>
          <c:idx val="5"/>
          <c:order val="2"/>
          <c:tx>
            <c:strRef>
              <c:f>事件直接損失!$D$5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2222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事件直接損失!$B$18:$B$19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8A2-40F8-A31E-3289F7E31A3C}"/>
            </c:ext>
          </c:extLst>
        </c:ser>
        <c:ser>
          <c:idx val="6"/>
          <c:order val="3"/>
          <c:tx>
            <c:strRef>
              <c:f>事件直接損失!$D$6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事件直接損失!$B$20:$B$21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A2-40F8-A31E-3289F7E31A3C}"/>
            </c:ext>
          </c:extLst>
        </c:ser>
        <c:ser>
          <c:idx val="7"/>
          <c:order val="4"/>
          <c:tx>
            <c:strRef>
              <c:f>事件直接損失!$D$7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事件直接損失!$B$22:$B$23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8A2-40F8-A31E-3289F7E31A3C}"/>
            </c:ext>
          </c:extLst>
        </c:ser>
        <c:ser>
          <c:idx val="8"/>
          <c:order val="5"/>
          <c:tx>
            <c:strRef>
              <c:f>事件直接損失!$D$8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事件直接損失!$B$24:$B$25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8A2-40F8-A31E-3289F7E31A3C}"/>
            </c:ext>
          </c:extLst>
        </c:ser>
        <c:ser>
          <c:idx val="9"/>
          <c:order val="6"/>
          <c:tx>
            <c:strRef>
              <c:f>事件直接損失!$D$9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事件直接損失!$B$26:$B$27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8A2-40F8-A31E-3289F7E31A3C}"/>
            </c:ext>
          </c:extLst>
        </c:ser>
        <c:ser>
          <c:idx val="10"/>
          <c:order val="7"/>
          <c:tx>
            <c:strRef>
              <c:f>事件直接損失!$D$10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事件直接損失!$A$28:$A$29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事件直接損失!$B$28:$B$29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8A2-40F8-A31E-3289F7E31A3C}"/>
            </c:ext>
          </c:extLst>
        </c:ser>
        <c:ser>
          <c:idx val="0"/>
          <c:order val="8"/>
          <c:tx>
            <c:strRef>
              <c:f>事件直接損失!$T$2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事件直接損失!$T$3:$T$19</c:f>
              <c:numCache>
                <c:formatCode>0.00000_);[Red]\(0.00000\)</c:formatCode>
                <c:ptCount val="17"/>
                <c:pt idx="0">
                  <c:v>4.8379142569708176E-2</c:v>
                </c:pt>
                <c:pt idx="1">
                  <c:v>4.8379142569708176E-2</c:v>
                </c:pt>
                <c:pt idx="2">
                  <c:v>4.1620378507197062E-2</c:v>
                </c:pt>
                <c:pt idx="3">
                  <c:v>4.1620378507197062E-2</c:v>
                </c:pt>
                <c:pt idx="4">
                  <c:v>1.8232959784324425E-2</c:v>
                </c:pt>
                <c:pt idx="5">
                  <c:v>1.8232959784324425E-2</c:v>
                </c:pt>
                <c:pt idx="6">
                  <c:v>1.0633757040761577E-2</c:v>
                </c:pt>
                <c:pt idx="7">
                  <c:v>1.0633757040761577E-2</c:v>
                </c:pt>
                <c:pt idx="8">
                  <c:v>6.6744657323559659E-3</c:v>
                </c:pt>
                <c:pt idx="9">
                  <c:v>6.6744657323559659E-3</c:v>
                </c:pt>
                <c:pt idx="10">
                  <c:v>3.2347501018452586E-3</c:v>
                </c:pt>
                <c:pt idx="11">
                  <c:v>3.2347501018452586E-3</c:v>
                </c:pt>
                <c:pt idx="12">
                  <c:v>6.7745489972235355E-4</c:v>
                </c:pt>
                <c:pt idx="13">
                  <c:v>6.7745489972235355E-4</c:v>
                </c:pt>
                <c:pt idx="14">
                  <c:v>4.9585360672404501E-4</c:v>
                </c:pt>
                <c:pt idx="15">
                  <c:v>4.9585360672404501E-4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BD-4506-8D67-7F22FE29CE9B}"/>
            </c:ext>
          </c:extLst>
        </c:ser>
        <c:ser>
          <c:idx val="1"/>
          <c:order val="9"/>
          <c:tx>
            <c:strRef>
              <c:f>事件直接損失!$U$2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事件直接損失!$U$3:$U$19</c:f>
              <c:numCache>
                <c:formatCode>0.00000_);[Red]\(0.00000\)</c:formatCode>
                <c:ptCount val="17"/>
                <c:pt idx="0">
                  <c:v>6.0275609983800708E-2</c:v>
                </c:pt>
                <c:pt idx="1">
                  <c:v>6.0275609983800708E-2</c:v>
                </c:pt>
                <c:pt idx="2">
                  <c:v>3.7302017129581665E-2</c:v>
                </c:pt>
                <c:pt idx="3">
                  <c:v>3.7302017129581665E-2</c:v>
                </c:pt>
                <c:pt idx="4">
                  <c:v>1.3696242597816719E-2</c:v>
                </c:pt>
                <c:pt idx="5">
                  <c:v>1.3696242597816719E-2</c:v>
                </c:pt>
                <c:pt idx="6">
                  <c:v>1.077584953481097E-2</c:v>
                </c:pt>
                <c:pt idx="7">
                  <c:v>1.077584953481097E-2</c:v>
                </c:pt>
                <c:pt idx="8">
                  <c:v>5.5690639944865391E-3</c:v>
                </c:pt>
                <c:pt idx="9">
                  <c:v>5.5690639944865391E-3</c:v>
                </c:pt>
                <c:pt idx="10">
                  <c:v>1.7404220409780191E-3</c:v>
                </c:pt>
                <c:pt idx="11">
                  <c:v>1.7404220409780191E-3</c:v>
                </c:pt>
                <c:pt idx="12">
                  <c:v>3.3377007273589266E-4</c:v>
                </c:pt>
                <c:pt idx="13">
                  <c:v>3.3377007273589266E-4</c:v>
                </c:pt>
                <c:pt idx="14">
                  <c:v>1.8959189071325838E-4</c:v>
                </c:pt>
                <c:pt idx="15">
                  <c:v>1.8959189071325838E-4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BD-4506-8D67-7F22FE29CE9B}"/>
            </c:ext>
          </c:extLst>
        </c:ser>
        <c:ser>
          <c:idx val="2"/>
          <c:order val="10"/>
          <c:tx>
            <c:strRef>
              <c:f>事件直接損失!$V$2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事件直接損失!$R$3:$R$19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4.5</c:v>
                </c:pt>
                <c:pt idx="4">
                  <c:v>4.5</c:v>
                </c:pt>
                <c:pt idx="5">
                  <c:v>5.2</c:v>
                </c:pt>
                <c:pt idx="6">
                  <c:v>5.2</c:v>
                </c:pt>
                <c:pt idx="7">
                  <c:v>5.7</c:v>
                </c:pt>
                <c:pt idx="8">
                  <c:v>5.7</c:v>
                </c:pt>
                <c:pt idx="9">
                  <c:v>7.8</c:v>
                </c:pt>
                <c:pt idx="10">
                  <c:v>7.8</c:v>
                </c:pt>
                <c:pt idx="11">
                  <c:v>8.8000000000000007</c:v>
                </c:pt>
                <c:pt idx="12">
                  <c:v>8.8000000000000007</c:v>
                </c:pt>
                <c:pt idx="13">
                  <c:v>9.5</c:v>
                </c:pt>
                <c:pt idx="14">
                  <c:v>9.5</c:v>
                </c:pt>
                <c:pt idx="15">
                  <c:v>10</c:v>
                </c:pt>
                <c:pt idx="16">
                  <c:v>10</c:v>
                </c:pt>
              </c:numCache>
            </c:numRef>
          </c:xVal>
          <c:yVal>
            <c:numRef>
              <c:f>事件直接損失!$V$3:$V$19</c:f>
              <c:numCache>
                <c:formatCode>0.00000_);[Red]\(0.00000\)</c:formatCode>
                <c:ptCount val="17"/>
                <c:pt idx="0">
                  <c:v>4.9043743212967422E-2</c:v>
                </c:pt>
                <c:pt idx="1">
                  <c:v>4.9043743212967422E-2</c:v>
                </c:pt>
                <c:pt idx="2">
                  <c:v>3.0644180791867846E-2</c:v>
                </c:pt>
                <c:pt idx="3">
                  <c:v>3.0644180791867846E-2</c:v>
                </c:pt>
                <c:pt idx="4">
                  <c:v>1.1408484008609453E-2</c:v>
                </c:pt>
                <c:pt idx="5">
                  <c:v>1.1408484008609453E-2</c:v>
                </c:pt>
                <c:pt idx="6">
                  <c:v>8.0457622615472818E-3</c:v>
                </c:pt>
                <c:pt idx="7">
                  <c:v>8.0457622615472818E-3</c:v>
                </c:pt>
                <c:pt idx="8">
                  <c:v>3.0050102168976437E-3</c:v>
                </c:pt>
                <c:pt idx="9">
                  <c:v>3.0050102168976437E-3</c:v>
                </c:pt>
                <c:pt idx="10">
                  <c:v>8.024404547150825E-4</c:v>
                </c:pt>
                <c:pt idx="11">
                  <c:v>8.024404547150825E-4</c:v>
                </c:pt>
                <c:pt idx="12">
                  <c:v>1.2873760729581262E-4</c:v>
                </c:pt>
                <c:pt idx="13">
                  <c:v>1.2873760729581262E-4</c:v>
                </c:pt>
                <c:pt idx="14">
                  <c:v>6.2126687552035916E-5</c:v>
                </c:pt>
                <c:pt idx="15">
                  <c:v>6.2126687552035916E-5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1BD-4506-8D67-7F22FE29C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034000"/>
        <c:axId val="797035440"/>
      </c:scatterChart>
      <c:valAx>
        <c:axId val="797034000"/>
        <c:scaling>
          <c:orientation val="minMax"/>
          <c:max val="10"/>
          <c:min val="7.9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zh-TW"/>
          </a:p>
        </c:txPr>
        <c:crossAx val="797035440"/>
        <c:crosses val="autoZero"/>
        <c:crossBetween val="midCat"/>
        <c:majorUnit val="1"/>
        <c:minorUnit val="5.000000000000001E-2"/>
      </c:valAx>
      <c:valAx>
        <c:axId val="797035440"/>
        <c:scaling>
          <c:orientation val="minMax"/>
          <c:max val="3.4000000000000011E-3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000_);[Red]\(#,##0.0000\)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zh-TW"/>
          </a:p>
        </c:txPr>
        <c:crossAx val="797034000"/>
        <c:crosses val="autoZero"/>
        <c:crossBetween val="midCat"/>
        <c:majorUnit val="2.0000000000000006E-4"/>
      </c:valAx>
      <c:spPr>
        <a:noFill/>
        <a:ln w="19050">
          <a:solidFill>
            <a:schemeClr val="tx1"/>
          </a:solidFill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76541709418376136"/>
          <c:y val="8.4034341663013296E-2"/>
          <c:w val="0.20227270496110072"/>
          <c:h val="0.2470945491743387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55418</xdr:colOff>
      <xdr:row>2</xdr:row>
      <xdr:rowOff>41562</xdr:rowOff>
    </xdr:from>
    <xdr:to>
      <xdr:col>22</xdr:col>
      <xdr:colOff>498764</xdr:colOff>
      <xdr:row>6</xdr:row>
      <xdr:rowOff>233082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7D37FA4C-63CA-8A96-4FF5-33A9E8EC10D6}"/>
            </a:ext>
          </a:extLst>
        </xdr:cNvPr>
        <xdr:cNvSpPr txBox="1"/>
      </xdr:nvSpPr>
      <xdr:spPr>
        <a:xfrm>
          <a:off x="20560145" y="900544"/>
          <a:ext cx="443346" cy="19094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lang="zh-TW" altLang="en-US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頻率</a:t>
          </a:r>
          <a:r>
            <a:rPr lang="en-US" altLang="zh-TW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次</a:t>
          </a:r>
          <a:r>
            <a:rPr lang="en-US" altLang="zh-TW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800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800"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198038</xdr:colOff>
      <xdr:row>15</xdr:row>
      <xdr:rowOff>374072</xdr:rowOff>
    </xdr:from>
    <xdr:to>
      <xdr:col>26</xdr:col>
      <xdr:colOff>198038</xdr:colOff>
      <xdr:row>17</xdr:row>
      <xdr:rowOff>371060</xdr:rowOff>
    </xdr:to>
    <xdr:cxnSp macro="">
      <xdr:nvCxnSpPr>
        <xdr:cNvPr id="4" name="直線單箭頭接點 3">
          <a:extLst>
            <a:ext uri="{FF2B5EF4-FFF2-40B4-BE49-F238E27FC236}">
              <a16:creationId xmlns:a16="http://schemas.microsoft.com/office/drawing/2014/main" id="{16C76A63-C2B4-2919-EAE2-85C1BF383203}"/>
            </a:ext>
          </a:extLst>
        </xdr:cNvPr>
        <xdr:cNvCxnSpPr/>
      </xdr:nvCxnSpPr>
      <xdr:spPr>
        <a:xfrm>
          <a:off x="24144716" y="6933898"/>
          <a:ext cx="0" cy="871632"/>
        </a:xfrm>
        <a:prstGeom prst="straightConnector1">
          <a:avLst/>
        </a:prstGeom>
        <a:ln w="44450">
          <a:solidFill>
            <a:schemeClr val="tx1"/>
          </a:solidFill>
          <a:tailEnd type="triangle" w="sm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261951</xdr:colOff>
      <xdr:row>15</xdr:row>
      <xdr:rowOff>249382</xdr:rowOff>
    </xdr:from>
    <xdr:to>
      <xdr:col>26</xdr:col>
      <xdr:colOff>632764</xdr:colOff>
      <xdr:row>18</xdr:row>
      <xdr:rowOff>89053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C45074C6-73E3-A881-9BA3-B9BCC3E2CAD7}"/>
            </a:ext>
          </a:extLst>
        </xdr:cNvPr>
        <xdr:cNvSpPr txBox="1"/>
      </xdr:nvSpPr>
      <xdr:spPr>
        <a:xfrm>
          <a:off x="24258024" y="6691746"/>
          <a:ext cx="370813" cy="1128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xdr:txBody>
    </xdr:sp>
    <xdr:clientData/>
  </xdr:twoCellAnchor>
  <xdr:twoCellAnchor>
    <xdr:from>
      <xdr:col>22</xdr:col>
      <xdr:colOff>106993</xdr:colOff>
      <xdr:row>20</xdr:row>
      <xdr:rowOff>130455</xdr:rowOff>
    </xdr:from>
    <xdr:to>
      <xdr:col>40</xdr:col>
      <xdr:colOff>38100</xdr:colOff>
      <xdr:row>38</xdr:row>
      <xdr:rowOff>90055</xdr:rowOff>
    </xdr:to>
    <xdr:graphicFrame macro="">
      <xdr:nvGraphicFramePr>
        <xdr:cNvPr id="7" name="圖表 6">
          <a:extLst>
            <a:ext uri="{FF2B5EF4-FFF2-40B4-BE49-F238E27FC236}">
              <a16:creationId xmlns:a16="http://schemas.microsoft.com/office/drawing/2014/main" id="{E9916C17-B12D-4D5A-B67F-2136680022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106993</xdr:colOff>
      <xdr:row>1</xdr:row>
      <xdr:rowOff>381000</xdr:rowOff>
    </xdr:from>
    <xdr:to>
      <xdr:col>40</xdr:col>
      <xdr:colOff>152400</xdr:colOff>
      <xdr:row>18</xdr:row>
      <xdr:rowOff>421179</xdr:rowOff>
    </xdr:to>
    <xdr:graphicFrame macro="">
      <xdr:nvGraphicFramePr>
        <xdr:cNvPr id="9" name="圖表 8">
          <a:extLst>
            <a:ext uri="{FF2B5EF4-FFF2-40B4-BE49-F238E27FC236}">
              <a16:creationId xmlns:a16="http://schemas.microsoft.com/office/drawing/2014/main" id="{E31272AD-DA1E-4C8A-AB0E-B3A0566B0C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0.83806</cdr:x>
      <cdr:y>0.94861</cdr:y>
    </cdr:from>
    <cdr:to>
      <cdr:x>1</cdr:x>
      <cdr:y>1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3E8346BB-C96A-CCBF-D3ED-F6379D9C6BC5}"/>
            </a:ext>
          </a:extLst>
        </cdr:cNvPr>
        <cdr:cNvSpPr txBox="1"/>
      </cdr:nvSpPr>
      <cdr:spPr>
        <a:xfrm xmlns:a="http://schemas.openxmlformats.org/drawingml/2006/main">
          <a:off x="13028715" y="7368051"/>
          <a:ext cx="2517531" cy="399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0.44165</cdr:x>
      <cdr:y>0.87537</cdr:y>
    </cdr:from>
    <cdr:to>
      <cdr:x>0.76512</cdr:x>
      <cdr:y>1</cdr:y>
    </cdr:to>
    <cdr:sp macro="" textlink="">
      <cdr:nvSpPr>
        <cdr:cNvPr id="4" name="文字方塊 3">
          <a:extLst xmlns:a="http://schemas.openxmlformats.org/drawingml/2006/main">
            <a:ext uri="{FF2B5EF4-FFF2-40B4-BE49-F238E27FC236}">
              <a16:creationId xmlns:a16="http://schemas.microsoft.com/office/drawing/2014/main" id="{0755908B-C2D4-4678-9C58-E856EC74CE4C}"/>
            </a:ext>
          </a:extLst>
        </cdr:cNvPr>
        <cdr:cNvSpPr txBox="1"/>
      </cdr:nvSpPr>
      <cdr:spPr>
        <a:xfrm xmlns:a="http://schemas.openxmlformats.org/drawingml/2006/main">
          <a:off x="6958825" y="5990157"/>
          <a:ext cx="5096758" cy="85284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zh-TW" altLang="en-US" sz="2200">
              <a:latin typeface="標楷體" panose="03000509000000000000" pitchFamily="65" charset="-120"/>
              <a:ea typeface="標楷體" panose="03000509000000000000" pitchFamily="65" charset="-120"/>
            </a:rPr>
            <a:t>儲能空間內電池櫃幾乎完全火損或水損 </a:t>
          </a:r>
        </a:p>
      </cdr:txBody>
    </cdr:sp>
  </cdr:relSizeAnchor>
  <cdr:relSizeAnchor xmlns:cdr="http://schemas.openxmlformats.org/drawingml/2006/chartDrawing">
    <cdr:from>
      <cdr:x>0.04562</cdr:x>
      <cdr:y>0.87537</cdr:y>
    </cdr:from>
    <cdr:to>
      <cdr:x>0.35505</cdr:x>
      <cdr:y>0.95483</cdr:y>
    </cdr:to>
    <cdr:sp macro="" textlink="">
      <cdr:nvSpPr>
        <cdr:cNvPr id="5" name="文字方塊 4">
          <a:extLst xmlns:a="http://schemas.openxmlformats.org/drawingml/2006/main">
            <a:ext uri="{FF2B5EF4-FFF2-40B4-BE49-F238E27FC236}">
              <a16:creationId xmlns:a16="http://schemas.microsoft.com/office/drawing/2014/main" id="{3DCBAF55-DC8C-4B59-96E1-BA38161CB3A8}"/>
            </a:ext>
          </a:extLst>
        </cdr:cNvPr>
        <cdr:cNvSpPr txBox="1"/>
      </cdr:nvSpPr>
      <cdr:spPr>
        <a:xfrm xmlns:a="http://schemas.openxmlformats.org/drawingml/2006/main">
          <a:off x="748146" y="5990171"/>
          <a:ext cx="5074607" cy="54376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zh-TW" altLang="en-US" sz="2200">
              <a:latin typeface="標楷體" panose="03000509000000000000" pitchFamily="65" charset="-120"/>
              <a:ea typeface="標楷體" panose="03000509000000000000" pitchFamily="65" charset="-120"/>
            </a:rPr>
            <a:t>危害侷限在</a:t>
          </a:r>
          <a:r>
            <a:rPr lang="en-US" altLang="zh-TW" sz="2200">
              <a:latin typeface="標楷體" panose="03000509000000000000" pitchFamily="65" charset="-120"/>
              <a:ea typeface="標楷體" panose="03000509000000000000" pitchFamily="65" charset="-120"/>
            </a:rPr>
            <a:t>1-3</a:t>
          </a:r>
          <a:r>
            <a:rPr lang="zh-TW" altLang="en-US" sz="2200">
              <a:latin typeface="標楷體" panose="03000509000000000000" pitchFamily="65" charset="-120"/>
              <a:ea typeface="標楷體" panose="03000509000000000000" pitchFamily="65" charset="-120"/>
            </a:rPr>
            <a:t>個電池櫃的範圍 </a:t>
          </a:r>
        </a:p>
      </cdr:txBody>
    </cdr:sp>
  </cdr:relSizeAnchor>
  <cdr:relSizeAnchor xmlns:cdr="http://schemas.openxmlformats.org/drawingml/2006/chartDrawing">
    <cdr:from>
      <cdr:x>0.75523</cdr:x>
      <cdr:y>0.87537</cdr:y>
    </cdr:from>
    <cdr:to>
      <cdr:x>0.99234</cdr:x>
      <cdr:y>1</cdr:y>
    </cdr:to>
    <cdr:sp macro="" textlink="">
      <cdr:nvSpPr>
        <cdr:cNvPr id="3" name="文字方塊 2">
          <a:extLst xmlns:a="http://schemas.openxmlformats.org/drawingml/2006/main">
            <a:ext uri="{FF2B5EF4-FFF2-40B4-BE49-F238E27FC236}">
              <a16:creationId xmlns:a16="http://schemas.microsoft.com/office/drawing/2014/main" id="{29442CFF-9A52-4CFB-A7CF-A8614ECF9FBF}"/>
            </a:ext>
          </a:extLst>
        </cdr:cNvPr>
        <cdr:cNvSpPr txBox="1"/>
      </cdr:nvSpPr>
      <cdr:spPr>
        <a:xfrm xmlns:a="http://schemas.openxmlformats.org/drawingml/2006/main">
          <a:off x="11825603" y="6105772"/>
          <a:ext cx="3712723" cy="8692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zh-TW" altLang="en-US" sz="2200">
              <a:latin typeface="標楷體" panose="03000509000000000000" pitchFamily="65" charset="-120"/>
              <a:ea typeface="標楷體" panose="03000509000000000000" pitchFamily="65" charset="-120"/>
            </a:rPr>
            <a:t>熱煙或毒性氣體危害至儲能空間區劃以外範圍</a:t>
          </a:r>
        </a:p>
      </cdr:txBody>
    </cdr:sp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P80"/>
  <sheetViews>
    <sheetView tabSelected="1" topLeftCell="O1" zoomScale="60" zoomScaleNormal="60" workbookViewId="0">
      <pane ySplit="2" topLeftCell="A6" activePane="bottomLeft" state="frozen"/>
      <selection pane="bottomLeft" activeCell="Y20" sqref="Y20:AA20"/>
    </sheetView>
  </sheetViews>
  <sheetFormatPr defaultColWidth="12.6640625" defaultRowHeight="34.200000000000003" customHeight="1"/>
  <cols>
    <col min="1" max="1" width="9.6640625" style="10" customWidth="1"/>
    <col min="2" max="2" width="28.5546875" style="2" customWidth="1"/>
    <col min="3" max="3" width="11.109375" style="2" customWidth="1"/>
    <col min="4" max="4" width="29.21875" style="2" customWidth="1"/>
    <col min="5" max="5" width="12.33203125" style="10" customWidth="1"/>
    <col min="6" max="6" width="11.6640625" style="10" customWidth="1"/>
    <col min="7" max="8" width="10.44140625" style="10" customWidth="1"/>
    <col min="9" max="9" width="11.6640625" style="10" customWidth="1"/>
    <col min="10" max="11" width="12.21875" style="10" customWidth="1"/>
    <col min="12" max="12" width="11.6640625" style="10" customWidth="1"/>
    <col min="13" max="13" width="13.88671875" style="10" customWidth="1"/>
    <col min="14" max="14" width="13.77734375" style="10" customWidth="1"/>
    <col min="15" max="15" width="2" style="9" customWidth="1"/>
    <col min="16" max="16" width="9.6640625" style="10" customWidth="1"/>
    <col min="17" max="17" width="17.77734375" style="2" customWidth="1"/>
    <col min="18" max="18" width="6.21875" style="2" bestFit="1" customWidth="1"/>
    <col min="19" max="19" width="22.6640625" style="10" bestFit="1" customWidth="1"/>
    <col min="20" max="22" width="15" style="10" customWidth="1"/>
    <col min="23" max="24" width="12.6640625" style="10"/>
    <col min="25" max="25" width="14.21875" style="10" bestFit="1" customWidth="1"/>
    <col min="26" max="41" width="12.6640625" style="10"/>
    <col min="42" max="42" width="19.21875" style="10" customWidth="1"/>
    <col min="43" max="16384" width="12.6640625" style="10"/>
  </cols>
  <sheetData>
    <row r="1" spans="1:42" s="26" customFormat="1" ht="34.200000000000003" customHeight="1">
      <c r="A1" s="41" t="s">
        <v>30</v>
      </c>
      <c r="B1" s="39" t="s">
        <v>8</v>
      </c>
      <c r="C1" s="39" t="s">
        <v>9</v>
      </c>
      <c r="D1" s="38" t="s">
        <v>20</v>
      </c>
      <c r="E1" s="41" t="s">
        <v>31</v>
      </c>
      <c r="F1" s="37" t="s">
        <v>32</v>
      </c>
      <c r="G1" s="37"/>
      <c r="H1" s="37"/>
      <c r="I1" s="37" t="s">
        <v>33</v>
      </c>
      <c r="J1" s="37"/>
      <c r="K1" s="37"/>
      <c r="L1" s="37" t="s">
        <v>34</v>
      </c>
      <c r="M1" s="37"/>
      <c r="N1" s="37"/>
      <c r="O1" s="25"/>
      <c r="Q1" s="27"/>
      <c r="R1" s="27"/>
    </row>
    <row r="2" spans="1:42" s="26" customFormat="1" ht="34.200000000000003" customHeight="1">
      <c r="A2" s="41"/>
      <c r="B2" s="39"/>
      <c r="C2" s="39"/>
      <c r="D2" s="39"/>
      <c r="E2" s="41"/>
      <c r="F2" s="28" t="s">
        <v>24</v>
      </c>
      <c r="G2" s="29" t="s">
        <v>17</v>
      </c>
      <c r="H2" s="28" t="s">
        <v>18</v>
      </c>
      <c r="I2" s="28" t="s">
        <v>24</v>
      </c>
      <c r="J2" s="29" t="s">
        <v>17</v>
      </c>
      <c r="K2" s="28" t="s">
        <v>18</v>
      </c>
      <c r="L2" s="28" t="s">
        <v>24</v>
      </c>
      <c r="M2" s="29" t="s">
        <v>17</v>
      </c>
      <c r="N2" s="28" t="s">
        <v>18</v>
      </c>
      <c r="O2" s="25"/>
      <c r="P2" s="30" t="s">
        <v>25</v>
      </c>
      <c r="Q2" s="24" t="s">
        <v>8</v>
      </c>
      <c r="R2" s="24" t="s">
        <v>9</v>
      </c>
      <c r="S2" s="30" t="s">
        <v>26</v>
      </c>
      <c r="T2" s="31" t="s">
        <v>27</v>
      </c>
      <c r="U2" s="30" t="s">
        <v>28</v>
      </c>
      <c r="V2" s="30" t="s">
        <v>29</v>
      </c>
    </row>
    <row r="3" spans="1:42" ht="34.200000000000003" customHeight="1">
      <c r="A3" s="3" t="s">
        <v>0</v>
      </c>
      <c r="B3" s="4" t="s">
        <v>10</v>
      </c>
      <c r="C3" s="22" t="s">
        <v>21</v>
      </c>
      <c r="D3" s="23" t="str">
        <f>C3&amp;"-"&amp;B3</f>
        <v>1.0-未發生火災，僅營業中斷損失</v>
      </c>
      <c r="E3" s="11">
        <v>0</v>
      </c>
      <c r="F3" s="43">
        <v>0.37191461288297151</v>
      </c>
      <c r="G3" s="15">
        <v>0.13008131676969464</v>
      </c>
      <c r="H3" s="42">
        <f>F3*G3</f>
        <v>4.8379142569708176E-2</v>
      </c>
      <c r="I3" s="44">
        <v>0.46359332342289467</v>
      </c>
      <c r="J3" s="16">
        <v>0.1300182874480629</v>
      </c>
      <c r="K3" s="42">
        <f>I3*J3</f>
        <v>6.0275609983800708E-2</v>
      </c>
      <c r="L3" s="45">
        <v>0.4750974364585277</v>
      </c>
      <c r="M3" s="17">
        <v>0.10322881044896684</v>
      </c>
      <c r="N3" s="42">
        <f>L3*M3</f>
        <v>4.9043743212967422E-2</v>
      </c>
      <c r="P3" s="36" t="s">
        <v>0</v>
      </c>
      <c r="Q3" s="34" t="s">
        <v>10</v>
      </c>
      <c r="R3" s="12">
        <v>0</v>
      </c>
      <c r="S3" s="13">
        <f>S4</f>
        <v>0</v>
      </c>
      <c r="T3" s="46">
        <f>T4</f>
        <v>4.8379142569708176E-2</v>
      </c>
      <c r="U3" s="47">
        <f>U4</f>
        <v>6.0275609983800708E-2</v>
      </c>
      <c r="V3" s="48">
        <f>V4</f>
        <v>4.9043743212967422E-2</v>
      </c>
    </row>
    <row r="4" spans="1:42" ht="34.200000000000003" customHeight="1">
      <c r="A4" s="3" t="s">
        <v>1</v>
      </c>
      <c r="B4" s="6" t="s">
        <v>16</v>
      </c>
      <c r="C4" s="5">
        <v>4.5</v>
      </c>
      <c r="D4" s="23" t="str">
        <f t="shared" ref="D4:D10" si="0">C4&amp;"-"&amp;B4</f>
        <v>4.5-危害侷限在3個電芯以下的範圍</v>
      </c>
      <c r="E4" s="11">
        <v>80000</v>
      </c>
      <c r="F4" s="43">
        <v>0.31995662052594981</v>
      </c>
      <c r="G4" s="42">
        <f>G3</f>
        <v>0.13008131676969464</v>
      </c>
      <c r="H4" s="42">
        <f t="shared" ref="H4:H10" si="1">F4*G4</f>
        <v>4.1620378507197062E-2</v>
      </c>
      <c r="I4" s="44">
        <v>0.28689823456167524</v>
      </c>
      <c r="J4" s="42">
        <f>J3</f>
        <v>0.1300182874480629</v>
      </c>
      <c r="K4" s="42">
        <f t="shared" ref="K4:K10" si="2">I4*J4</f>
        <v>3.7302017129581665E-2</v>
      </c>
      <c r="L4" s="45">
        <v>0.29685686252305882</v>
      </c>
      <c r="M4" s="42">
        <f>M3</f>
        <v>0.10322881044896684</v>
      </c>
      <c r="N4" s="42">
        <f t="shared" ref="N4:N10" si="3">L4*M4</f>
        <v>3.0644180791867846E-2</v>
      </c>
      <c r="P4" s="36"/>
      <c r="Q4" s="34"/>
      <c r="R4" s="8">
        <v>1</v>
      </c>
      <c r="S4" s="13">
        <v>0</v>
      </c>
      <c r="T4" s="46">
        <f>H3</f>
        <v>4.8379142569708176E-2</v>
      </c>
      <c r="U4" s="47">
        <f>K3</f>
        <v>6.0275609983800708E-2</v>
      </c>
      <c r="V4" s="48">
        <f>N3</f>
        <v>4.9043743212967422E-2</v>
      </c>
      <c r="AP4" s="49"/>
    </row>
    <row r="5" spans="1:42" ht="34.200000000000003" customHeight="1">
      <c r="A5" s="3" t="s">
        <v>2</v>
      </c>
      <c r="B5" s="6" t="s">
        <v>13</v>
      </c>
      <c r="C5" s="5">
        <v>5.2</v>
      </c>
      <c r="D5" s="23" t="str">
        <f t="shared" si="0"/>
        <v>5.2-危害侷限在1個模組的範圍</v>
      </c>
      <c r="E5" s="11">
        <v>350000</v>
      </c>
      <c r="F5" s="43">
        <v>0.14016586114826446</v>
      </c>
      <c r="G5" s="42">
        <f t="shared" ref="G5:G10" si="4">G4</f>
        <v>0.13008131676969464</v>
      </c>
      <c r="H5" s="42">
        <f t="shared" si="1"/>
        <v>1.8232959784324425E-2</v>
      </c>
      <c r="I5" s="44">
        <v>0.10534089370533986</v>
      </c>
      <c r="J5" s="42">
        <f t="shared" ref="J5:J10" si="5">J4</f>
        <v>0.1300182874480629</v>
      </c>
      <c r="K5" s="42">
        <f t="shared" si="2"/>
        <v>1.3696242597816719E-2</v>
      </c>
      <c r="L5" s="45">
        <v>0.11051647266873678</v>
      </c>
      <c r="M5" s="42">
        <f t="shared" ref="M5:M10" si="6">M4</f>
        <v>0.10322881044896684</v>
      </c>
      <c r="N5" s="42">
        <f t="shared" si="3"/>
        <v>1.1408484008609453E-2</v>
      </c>
      <c r="P5" s="36" t="s">
        <v>1</v>
      </c>
      <c r="Q5" s="35" t="s">
        <v>16</v>
      </c>
      <c r="R5" s="14">
        <f>R4</f>
        <v>1</v>
      </c>
      <c r="S5" s="13">
        <f>S6</f>
        <v>80000</v>
      </c>
      <c r="T5" s="46">
        <f>T6</f>
        <v>4.1620378507197062E-2</v>
      </c>
      <c r="U5" s="47">
        <f>U6</f>
        <v>3.7302017129581665E-2</v>
      </c>
      <c r="V5" s="48">
        <f>V6</f>
        <v>3.0644180791867846E-2</v>
      </c>
    </row>
    <row r="6" spans="1:42" ht="34.200000000000003" customHeight="1">
      <c r="A6" s="3" t="s">
        <v>3</v>
      </c>
      <c r="B6" s="6" t="s">
        <v>11</v>
      </c>
      <c r="C6" s="5">
        <v>5.7</v>
      </c>
      <c r="D6" s="23" t="str">
        <f t="shared" si="0"/>
        <v>5.7-危害侷限在3個模組以下的範圍</v>
      </c>
      <c r="E6" s="11">
        <v>920000</v>
      </c>
      <c r="F6" s="43">
        <v>8.1746997223193466E-2</v>
      </c>
      <c r="G6" s="42">
        <f t="shared" si="4"/>
        <v>0.13008131676969464</v>
      </c>
      <c r="H6" s="42">
        <f t="shared" si="1"/>
        <v>1.0633757040761577E-2</v>
      </c>
      <c r="I6" s="44">
        <v>8.2879491387821039E-2</v>
      </c>
      <c r="J6" s="42">
        <f t="shared" si="5"/>
        <v>0.1300182874480629</v>
      </c>
      <c r="K6" s="42">
        <f t="shared" si="2"/>
        <v>1.077584953481097E-2</v>
      </c>
      <c r="L6" s="45">
        <v>7.7941053728647389E-2</v>
      </c>
      <c r="M6" s="42">
        <f t="shared" si="6"/>
        <v>0.10322881044896684</v>
      </c>
      <c r="N6" s="42">
        <f t="shared" si="3"/>
        <v>8.0457622615472818E-3</v>
      </c>
      <c r="P6" s="36"/>
      <c r="Q6" s="35"/>
      <c r="R6" s="8">
        <v>4.5</v>
      </c>
      <c r="S6" s="13">
        <v>80000</v>
      </c>
      <c r="T6" s="46">
        <f>H4</f>
        <v>4.1620378507197062E-2</v>
      </c>
      <c r="U6" s="47">
        <f>K4</f>
        <v>3.7302017129581665E-2</v>
      </c>
      <c r="V6" s="48">
        <f>N4</f>
        <v>3.0644180791867846E-2</v>
      </c>
    </row>
    <row r="7" spans="1:42" ht="34.200000000000003" customHeight="1">
      <c r="A7" s="3" t="s">
        <v>4</v>
      </c>
      <c r="B7" s="6" t="s">
        <v>14</v>
      </c>
      <c r="C7" s="5">
        <v>7.8</v>
      </c>
      <c r="D7" s="23" t="str">
        <f t="shared" si="0"/>
        <v>7.8-危害侷限在1個電池櫃的範圍</v>
      </c>
      <c r="E7" s="11">
        <v>14400000</v>
      </c>
      <c r="F7" s="43">
        <v>5.1309949023447557E-2</v>
      </c>
      <c r="G7" s="42">
        <f t="shared" si="4"/>
        <v>0.13008131676969464</v>
      </c>
      <c r="H7" s="42">
        <f t="shared" si="1"/>
        <v>6.6744657323559659E-3</v>
      </c>
      <c r="I7" s="44">
        <v>4.2832928381026071E-2</v>
      </c>
      <c r="J7" s="42">
        <f t="shared" si="5"/>
        <v>0.1300182874480629</v>
      </c>
      <c r="K7" s="42">
        <f t="shared" si="2"/>
        <v>5.5690639944865391E-3</v>
      </c>
      <c r="L7" s="45">
        <v>2.9110189334044769E-2</v>
      </c>
      <c r="M7" s="42">
        <f t="shared" si="6"/>
        <v>0.10322881044896684</v>
      </c>
      <c r="N7" s="42">
        <f t="shared" si="3"/>
        <v>3.0050102168976437E-3</v>
      </c>
      <c r="P7" s="36" t="s">
        <v>2</v>
      </c>
      <c r="Q7" s="35" t="s">
        <v>13</v>
      </c>
      <c r="R7" s="14">
        <f>R6</f>
        <v>4.5</v>
      </c>
      <c r="S7" s="13">
        <f>S8</f>
        <v>350000</v>
      </c>
      <c r="T7" s="46">
        <f>T8</f>
        <v>1.8232959784324425E-2</v>
      </c>
      <c r="U7" s="47">
        <f>U8</f>
        <v>1.3696242597816719E-2</v>
      </c>
      <c r="V7" s="48">
        <f>V8</f>
        <v>1.1408484008609453E-2</v>
      </c>
    </row>
    <row r="8" spans="1:42" ht="34.200000000000003" customHeight="1">
      <c r="A8" s="3" t="s">
        <v>5</v>
      </c>
      <c r="B8" s="6" t="s">
        <v>15</v>
      </c>
      <c r="C8" s="5">
        <v>8.8000000000000007</v>
      </c>
      <c r="D8" s="23" t="str">
        <f t="shared" si="0"/>
        <v>8.8-危害侷限在1-3個電池櫃的範圍</v>
      </c>
      <c r="E8" s="11">
        <v>19000000</v>
      </c>
      <c r="F8" s="43">
        <v>2.4867138357557477E-2</v>
      </c>
      <c r="G8" s="42">
        <f t="shared" si="4"/>
        <v>0.13008131676969464</v>
      </c>
      <c r="H8" s="42">
        <f t="shared" si="1"/>
        <v>3.2347501018452586E-3</v>
      </c>
      <c r="I8" s="44">
        <v>1.3385978812197845E-2</v>
      </c>
      <c r="J8" s="42">
        <f t="shared" si="5"/>
        <v>0.1300182874480629</v>
      </c>
      <c r="K8" s="42">
        <f t="shared" si="2"/>
        <v>1.7404220409780191E-3</v>
      </c>
      <c r="L8" s="45">
        <v>7.7734156891382999E-3</v>
      </c>
      <c r="M8" s="42">
        <f t="shared" si="6"/>
        <v>0.10322881044896684</v>
      </c>
      <c r="N8" s="42">
        <f t="shared" si="3"/>
        <v>8.024404547150825E-4</v>
      </c>
      <c r="P8" s="36"/>
      <c r="Q8" s="35"/>
      <c r="R8" s="8">
        <v>5.2</v>
      </c>
      <c r="S8" s="13">
        <v>350000</v>
      </c>
      <c r="T8" s="46">
        <f>H5</f>
        <v>1.8232959784324425E-2</v>
      </c>
      <c r="U8" s="47">
        <f>K5</f>
        <v>1.3696242597816719E-2</v>
      </c>
      <c r="V8" s="48">
        <f>N5</f>
        <v>1.1408484008609453E-2</v>
      </c>
    </row>
    <row r="9" spans="1:42" ht="34.200000000000003" customHeight="1">
      <c r="A9" s="3" t="s">
        <v>6</v>
      </c>
      <c r="B9" s="4" t="s">
        <v>12</v>
      </c>
      <c r="C9" s="5">
        <v>9.5</v>
      </c>
      <c r="D9" s="23" t="str">
        <f t="shared" si="0"/>
        <v>9.5-儲能空間內電池櫃幾乎完全火損或水損</v>
      </c>
      <c r="E9" s="11">
        <v>27000000</v>
      </c>
      <c r="F9" s="43">
        <v>5.2079339027738215E-3</v>
      </c>
      <c r="G9" s="42">
        <f t="shared" si="4"/>
        <v>0.13008131676969464</v>
      </c>
      <c r="H9" s="42">
        <f t="shared" si="1"/>
        <v>6.7745489972235355E-4</v>
      </c>
      <c r="I9" s="44">
        <v>2.5671009770007963E-3</v>
      </c>
      <c r="J9" s="42">
        <f t="shared" si="5"/>
        <v>0.1300182874480629</v>
      </c>
      <c r="K9" s="42">
        <f t="shared" si="2"/>
        <v>3.3377007273589266E-4</v>
      </c>
      <c r="L9" s="45">
        <v>1.2471092782712686E-3</v>
      </c>
      <c r="M9" s="42">
        <f t="shared" si="6"/>
        <v>0.10322881044896684</v>
      </c>
      <c r="N9" s="42">
        <f t="shared" si="3"/>
        <v>1.2873760729581262E-4</v>
      </c>
      <c r="P9" s="36" t="s">
        <v>3</v>
      </c>
      <c r="Q9" s="35" t="s">
        <v>11</v>
      </c>
      <c r="R9" s="14">
        <f>R8</f>
        <v>5.2</v>
      </c>
      <c r="S9" s="13">
        <f>S10</f>
        <v>920000</v>
      </c>
      <c r="T9" s="46">
        <f>T10</f>
        <v>1.0633757040761577E-2</v>
      </c>
      <c r="U9" s="47">
        <f>U10</f>
        <v>1.077584953481097E-2</v>
      </c>
      <c r="V9" s="48">
        <f>V10</f>
        <v>8.0457622615472818E-3</v>
      </c>
    </row>
    <row r="10" spans="1:42" ht="34.200000000000003" customHeight="1">
      <c r="A10" s="3" t="s">
        <v>7</v>
      </c>
      <c r="B10" s="7" t="s">
        <v>22</v>
      </c>
      <c r="C10" s="5">
        <v>10</v>
      </c>
      <c r="D10" s="23" t="str">
        <f t="shared" si="0"/>
        <v>10-熱煙或毒性氣體危害至儲能空間區劃以外範圍</v>
      </c>
      <c r="E10" s="11">
        <v>42000000</v>
      </c>
      <c r="F10" s="43">
        <v>3.8118741340998265E-3</v>
      </c>
      <c r="G10" s="42">
        <f t="shared" si="4"/>
        <v>0.13008131676969464</v>
      </c>
      <c r="H10" s="42">
        <f t="shared" si="1"/>
        <v>4.9585360672404501E-4</v>
      </c>
      <c r="I10" s="44">
        <v>1.4581940312741986E-3</v>
      </c>
      <c r="J10" s="42">
        <f t="shared" si="5"/>
        <v>0.1300182874480629</v>
      </c>
      <c r="K10" s="42">
        <f t="shared" si="2"/>
        <v>1.8959189071325838E-4</v>
      </c>
      <c r="L10" s="45">
        <v>6.0183477153163023E-4</v>
      </c>
      <c r="M10" s="42">
        <f t="shared" si="6"/>
        <v>0.10322881044896684</v>
      </c>
      <c r="N10" s="42">
        <f t="shared" si="3"/>
        <v>6.2126687552035916E-5</v>
      </c>
      <c r="P10" s="36"/>
      <c r="Q10" s="35"/>
      <c r="R10" s="8">
        <v>5.7</v>
      </c>
      <c r="S10" s="13">
        <v>920000</v>
      </c>
      <c r="T10" s="46">
        <f>H6</f>
        <v>1.0633757040761577E-2</v>
      </c>
      <c r="U10" s="47">
        <f>K6</f>
        <v>1.077584953481097E-2</v>
      </c>
      <c r="V10" s="48">
        <f>N6</f>
        <v>8.0457622615472818E-3</v>
      </c>
    </row>
    <row r="11" spans="1:42" ht="34.200000000000003" customHeight="1">
      <c r="B11" s="1"/>
      <c r="C11" s="1"/>
      <c r="D11" s="1"/>
      <c r="P11" s="36" t="s">
        <v>4</v>
      </c>
      <c r="Q11" s="35" t="s">
        <v>14</v>
      </c>
      <c r="R11" s="14">
        <f>R10</f>
        <v>5.7</v>
      </c>
      <c r="S11" s="13">
        <f>S12</f>
        <v>14400000</v>
      </c>
      <c r="T11" s="46">
        <f>T12</f>
        <v>6.6744657323559659E-3</v>
      </c>
      <c r="U11" s="47">
        <f>U12</f>
        <v>5.5690639944865391E-3</v>
      </c>
      <c r="V11" s="48">
        <f>V12</f>
        <v>3.0050102168976437E-3</v>
      </c>
    </row>
    <row r="12" spans="1:42" ht="34.200000000000003" customHeight="1">
      <c r="A12" s="40" t="s">
        <v>9</v>
      </c>
      <c r="B12" s="40" t="s">
        <v>19</v>
      </c>
      <c r="C12" s="1"/>
      <c r="D12" s="1"/>
      <c r="P12" s="36"/>
      <c r="Q12" s="35"/>
      <c r="R12" s="8">
        <v>7.8</v>
      </c>
      <c r="S12" s="13">
        <v>14400000</v>
      </c>
      <c r="T12" s="46">
        <f>H7</f>
        <v>6.6744657323559659E-3</v>
      </c>
      <c r="U12" s="47">
        <f>K7</f>
        <v>5.5690639944865391E-3</v>
      </c>
      <c r="V12" s="48">
        <f>N7</f>
        <v>3.0050102168976437E-3</v>
      </c>
    </row>
    <row r="13" spans="1:42" ht="34.200000000000003" customHeight="1">
      <c r="A13" s="40"/>
      <c r="B13" s="40"/>
      <c r="C13" s="1"/>
      <c r="D13" s="1"/>
      <c r="E13" s="1"/>
      <c r="F13" s="1"/>
      <c r="G13" s="1"/>
      <c r="H13" s="1"/>
      <c r="I13" s="1"/>
      <c r="J13" s="1"/>
      <c r="K13" s="1"/>
      <c r="L13" s="32">
        <f>1/T13</f>
        <v>309.1428915728456</v>
      </c>
      <c r="M13" s="32">
        <f>1/U13</f>
        <v>574.57327961559042</v>
      </c>
      <c r="N13" s="32">
        <f>1/V13</f>
        <v>1246.1983865893997</v>
      </c>
      <c r="P13" s="36" t="s">
        <v>5</v>
      </c>
      <c r="Q13" s="35" t="s">
        <v>15</v>
      </c>
      <c r="R13" s="14">
        <f>R12</f>
        <v>7.8</v>
      </c>
      <c r="S13" s="13">
        <f>S14</f>
        <v>19000000</v>
      </c>
      <c r="T13" s="46">
        <f>T14</f>
        <v>3.2347501018452586E-3</v>
      </c>
      <c r="U13" s="47">
        <f>U14</f>
        <v>1.7404220409780191E-3</v>
      </c>
      <c r="V13" s="48">
        <f>V14</f>
        <v>8.024404547150825E-4</v>
      </c>
    </row>
    <row r="14" spans="1:42" ht="34.200000000000003" customHeight="1">
      <c r="A14" s="18">
        <v>1</v>
      </c>
      <c r="B14" s="19">
        <v>0</v>
      </c>
      <c r="C14" s="1"/>
      <c r="D14" s="1"/>
      <c r="L14" s="32"/>
      <c r="M14" s="32"/>
      <c r="N14" s="32"/>
      <c r="P14" s="36"/>
      <c r="Q14" s="35"/>
      <c r="R14" s="8">
        <v>8.8000000000000007</v>
      </c>
      <c r="S14" s="13">
        <v>19000000</v>
      </c>
      <c r="T14" s="46">
        <f>H8</f>
        <v>3.2347501018452586E-3</v>
      </c>
      <c r="U14" s="47">
        <f>K8</f>
        <v>1.7404220409780191E-3</v>
      </c>
      <c r="V14" s="48">
        <f>N8</f>
        <v>8.024404547150825E-4</v>
      </c>
    </row>
    <row r="15" spans="1:42" ht="34.200000000000003" customHeight="1">
      <c r="A15" s="18">
        <v>1</v>
      </c>
      <c r="B15" s="19">
        <v>1</v>
      </c>
      <c r="C15" s="1"/>
      <c r="D15" s="1"/>
      <c r="L15" s="32">
        <f>1/T15</f>
        <v>1476.1130230364229</v>
      </c>
      <c r="M15" s="32">
        <f>1/U15</f>
        <v>2996.0744886534067</v>
      </c>
      <c r="N15" s="32">
        <f>1/V15</f>
        <v>7767.7379672142351</v>
      </c>
      <c r="P15" s="36" t="s">
        <v>6</v>
      </c>
      <c r="Q15" s="34" t="s">
        <v>12</v>
      </c>
      <c r="R15" s="14">
        <f>R14</f>
        <v>8.8000000000000007</v>
      </c>
      <c r="S15" s="13">
        <f>S16</f>
        <v>27000000</v>
      </c>
      <c r="T15" s="46">
        <f>T16</f>
        <v>6.7745489972235355E-4</v>
      </c>
      <c r="U15" s="47">
        <f>U16</f>
        <v>3.3377007273589266E-4</v>
      </c>
      <c r="V15" s="48">
        <f>V16</f>
        <v>1.2873760729581262E-4</v>
      </c>
    </row>
    <row r="16" spans="1:42" ht="34.200000000000003" customHeight="1">
      <c r="A16" s="20">
        <v>4.5</v>
      </c>
      <c r="B16" s="21">
        <v>0</v>
      </c>
      <c r="C16" s="1"/>
      <c r="D16" s="1"/>
      <c r="L16" s="32"/>
      <c r="M16" s="32"/>
      <c r="N16" s="32"/>
      <c r="P16" s="36"/>
      <c r="Q16" s="34"/>
      <c r="R16" s="8">
        <v>9.5</v>
      </c>
      <c r="S16" s="13">
        <v>27000000</v>
      </c>
      <c r="T16" s="46">
        <f>H9</f>
        <v>6.7745489972235355E-4</v>
      </c>
      <c r="U16" s="47">
        <f>K9</f>
        <v>3.3377007273589266E-4</v>
      </c>
      <c r="V16" s="48">
        <f>N9</f>
        <v>1.2873760729581262E-4</v>
      </c>
    </row>
    <row r="17" spans="1:27" ht="34.200000000000003" customHeight="1">
      <c r="A17" s="20">
        <v>4.5</v>
      </c>
      <c r="B17" s="21">
        <v>1</v>
      </c>
      <c r="C17" s="1"/>
      <c r="D17" s="1"/>
      <c r="L17" s="32">
        <f>1/T17</f>
        <v>2016.7242638542007</v>
      </c>
      <c r="M17" s="32">
        <f>1/U17</f>
        <v>5274.4871958285121</v>
      </c>
      <c r="N17" s="32">
        <f>1/V17</f>
        <v>16096.142244223507</v>
      </c>
      <c r="P17" s="36" t="s">
        <v>7</v>
      </c>
      <c r="Q17" s="33" t="s">
        <v>23</v>
      </c>
      <c r="R17" s="14">
        <f>R16</f>
        <v>9.5</v>
      </c>
      <c r="S17" s="13">
        <f>S18</f>
        <v>42000000</v>
      </c>
      <c r="T17" s="46">
        <f>T18</f>
        <v>4.9585360672404501E-4</v>
      </c>
      <c r="U17" s="47">
        <f>U18</f>
        <v>1.8959189071325838E-4</v>
      </c>
      <c r="V17" s="48">
        <f>V18</f>
        <v>6.2126687552035916E-5</v>
      </c>
    </row>
    <row r="18" spans="1:27" ht="34.200000000000003" customHeight="1">
      <c r="A18" s="18">
        <v>5.2</v>
      </c>
      <c r="B18" s="19">
        <v>0</v>
      </c>
      <c r="C18" s="1"/>
      <c r="D18" s="1"/>
      <c r="L18" s="32"/>
      <c r="M18" s="32"/>
      <c r="N18" s="32"/>
      <c r="P18" s="36"/>
      <c r="Q18" s="33"/>
      <c r="R18" s="8">
        <v>10</v>
      </c>
      <c r="S18" s="13">
        <v>42000000</v>
      </c>
      <c r="T18" s="46">
        <f>H10</f>
        <v>4.9585360672404501E-4</v>
      </c>
      <c r="U18" s="47">
        <f>K10</f>
        <v>1.8959189071325838E-4</v>
      </c>
      <c r="V18" s="48">
        <f>N10</f>
        <v>6.2126687552035916E-5</v>
      </c>
    </row>
    <row r="19" spans="1:27" ht="34.200000000000003" customHeight="1">
      <c r="A19" s="18">
        <v>5.2</v>
      </c>
      <c r="B19" s="19">
        <v>1</v>
      </c>
      <c r="C19" s="1"/>
      <c r="D19" s="1"/>
      <c r="Q19" s="1"/>
      <c r="R19" s="8">
        <v>10</v>
      </c>
      <c r="S19" s="13">
        <v>42000000</v>
      </c>
      <c r="T19" s="46">
        <v>0</v>
      </c>
      <c r="U19" s="47">
        <v>0</v>
      </c>
      <c r="V19" s="48">
        <v>0</v>
      </c>
    </row>
    <row r="20" spans="1:27" ht="34.200000000000003" customHeight="1">
      <c r="A20" s="20">
        <v>5.7</v>
      </c>
      <c r="B20" s="21">
        <v>0</v>
      </c>
      <c r="C20" s="1"/>
      <c r="D20" s="1"/>
      <c r="Q20" s="1"/>
      <c r="R20" s="1"/>
      <c r="Y20" s="50">
        <f>1/T17</f>
        <v>2016.7242638542007</v>
      </c>
      <c r="Z20" s="50">
        <f t="shared" ref="Z20:AA20" si="7">1/U17</f>
        <v>5274.4871958285121</v>
      </c>
      <c r="AA20" s="50">
        <f t="shared" si="7"/>
        <v>16096.142244223507</v>
      </c>
    </row>
    <row r="21" spans="1:27" ht="34.200000000000003" customHeight="1">
      <c r="A21" s="20">
        <v>5.7</v>
      </c>
      <c r="B21" s="21">
        <v>1</v>
      </c>
      <c r="C21" s="1"/>
      <c r="D21" s="1"/>
      <c r="Q21" s="1"/>
      <c r="R21" s="1"/>
    </row>
    <row r="22" spans="1:27" ht="34.200000000000003" customHeight="1">
      <c r="A22" s="18">
        <v>7.8</v>
      </c>
      <c r="B22" s="19">
        <v>0</v>
      </c>
      <c r="C22" s="1"/>
      <c r="D22" s="1"/>
      <c r="Q22" s="1"/>
      <c r="R22" s="1"/>
    </row>
    <row r="23" spans="1:27" ht="34.200000000000003" customHeight="1">
      <c r="A23" s="18">
        <v>7.8</v>
      </c>
      <c r="B23" s="19">
        <v>1</v>
      </c>
      <c r="C23" s="1"/>
      <c r="D23" s="1"/>
      <c r="Q23" s="1"/>
      <c r="R23" s="1"/>
    </row>
    <row r="24" spans="1:27" ht="34.200000000000003" customHeight="1">
      <c r="A24" s="20">
        <v>8.8000000000000007</v>
      </c>
      <c r="B24" s="21">
        <v>0</v>
      </c>
      <c r="C24" s="1"/>
      <c r="D24" s="1"/>
      <c r="Q24" s="1"/>
      <c r="R24" s="1"/>
    </row>
    <row r="25" spans="1:27" ht="34.200000000000003" customHeight="1">
      <c r="A25" s="20">
        <v>8.8000000000000007</v>
      </c>
      <c r="B25" s="21">
        <v>1</v>
      </c>
      <c r="C25" s="1"/>
      <c r="D25" s="1"/>
      <c r="Q25" s="1"/>
      <c r="R25" s="1"/>
    </row>
    <row r="26" spans="1:27" ht="34.200000000000003" customHeight="1">
      <c r="A26" s="18">
        <v>9.5</v>
      </c>
      <c r="B26" s="19">
        <v>0</v>
      </c>
      <c r="C26" s="1"/>
      <c r="D26" s="1"/>
      <c r="Q26" s="1"/>
      <c r="R26" s="1"/>
    </row>
    <row r="27" spans="1:27" ht="34.200000000000003" customHeight="1">
      <c r="A27" s="18">
        <v>9.5</v>
      </c>
      <c r="B27" s="19">
        <v>1</v>
      </c>
      <c r="C27" s="1"/>
      <c r="D27" s="1"/>
      <c r="Q27" s="1"/>
      <c r="R27" s="1"/>
    </row>
    <row r="28" spans="1:27" ht="34.200000000000003" customHeight="1">
      <c r="A28" s="20">
        <v>10</v>
      </c>
      <c r="B28" s="21">
        <v>0</v>
      </c>
      <c r="C28" s="1"/>
      <c r="D28" s="1"/>
      <c r="Q28" s="1"/>
      <c r="R28" s="1"/>
    </row>
    <row r="29" spans="1:27" ht="34.200000000000003" customHeight="1">
      <c r="A29" s="20">
        <v>10</v>
      </c>
      <c r="B29" s="21">
        <v>1</v>
      </c>
      <c r="C29" s="1"/>
      <c r="D29" s="1"/>
      <c r="Q29" s="1"/>
      <c r="R29" s="1"/>
    </row>
    <row r="30" spans="1:27" ht="34.200000000000003" customHeight="1">
      <c r="B30" s="1"/>
      <c r="C30" s="1"/>
      <c r="D30" s="1"/>
      <c r="Q30" s="1"/>
      <c r="R30" s="1"/>
    </row>
    <row r="31" spans="1:27" ht="34.200000000000003" customHeight="1">
      <c r="B31" s="1"/>
      <c r="C31" s="1"/>
      <c r="D31" s="1"/>
      <c r="Q31" s="1"/>
      <c r="R31" s="1"/>
    </row>
    <row r="32" spans="1:27" ht="34.200000000000003" customHeight="1">
      <c r="B32" s="1"/>
      <c r="C32" s="1"/>
      <c r="D32" s="1"/>
      <c r="Q32" s="1"/>
      <c r="R32" s="1"/>
    </row>
    <row r="33" spans="2:18" ht="34.200000000000003" customHeight="1">
      <c r="B33" s="1"/>
      <c r="C33" s="1"/>
      <c r="D33" s="1"/>
      <c r="Q33" s="1"/>
      <c r="R33" s="1"/>
    </row>
    <row r="34" spans="2:18" ht="34.200000000000003" customHeight="1">
      <c r="B34" s="1"/>
      <c r="C34" s="1"/>
      <c r="D34" s="1"/>
      <c r="Q34" s="1"/>
      <c r="R34" s="1"/>
    </row>
    <row r="35" spans="2:18" ht="34.200000000000003" customHeight="1">
      <c r="B35" s="1"/>
      <c r="C35" s="1"/>
      <c r="D35" s="1"/>
      <c r="Q35" s="1"/>
      <c r="R35" s="1"/>
    </row>
    <row r="36" spans="2:18" ht="34.200000000000003" customHeight="1">
      <c r="B36" s="1"/>
      <c r="C36" s="1"/>
      <c r="D36" s="1"/>
      <c r="Q36" s="1"/>
      <c r="R36" s="1"/>
    </row>
    <row r="37" spans="2:18" ht="34.200000000000003" customHeight="1">
      <c r="B37" s="1"/>
      <c r="C37" s="1"/>
      <c r="D37" s="1"/>
      <c r="Q37" s="1"/>
      <c r="R37" s="1"/>
    </row>
    <row r="38" spans="2:18" ht="34.200000000000003" customHeight="1">
      <c r="B38" s="1"/>
      <c r="C38" s="1"/>
      <c r="D38" s="1"/>
      <c r="Q38" s="1"/>
      <c r="R38" s="1"/>
    </row>
    <row r="39" spans="2:18" ht="34.200000000000003" customHeight="1">
      <c r="B39" s="1"/>
      <c r="C39" s="1"/>
      <c r="D39" s="1"/>
      <c r="Q39" s="1"/>
      <c r="R39" s="1"/>
    </row>
    <row r="40" spans="2:18" ht="34.200000000000003" customHeight="1">
      <c r="B40" s="1"/>
      <c r="C40" s="1"/>
      <c r="D40" s="1"/>
      <c r="Q40" s="1"/>
      <c r="R40" s="1"/>
    </row>
    <row r="41" spans="2:18" ht="34.200000000000003" customHeight="1">
      <c r="B41" s="1"/>
      <c r="C41" s="1"/>
      <c r="D41" s="1"/>
      <c r="Q41" s="1"/>
      <c r="R41" s="1"/>
    </row>
    <row r="42" spans="2:18" ht="34.200000000000003" customHeight="1">
      <c r="B42" s="1"/>
      <c r="C42" s="1"/>
      <c r="D42" s="1"/>
      <c r="Q42" s="1"/>
      <c r="R42" s="1"/>
    </row>
    <row r="43" spans="2:18" ht="34.200000000000003" customHeight="1">
      <c r="B43" s="1"/>
      <c r="C43" s="1"/>
      <c r="D43" s="1"/>
      <c r="Q43" s="1"/>
      <c r="R43" s="1"/>
    </row>
    <row r="44" spans="2:18" ht="34.200000000000003" customHeight="1">
      <c r="B44" s="1"/>
      <c r="C44" s="1"/>
      <c r="D44" s="1"/>
      <c r="Q44" s="1"/>
      <c r="R44" s="1"/>
    </row>
    <row r="45" spans="2:18" ht="34.200000000000003" customHeight="1">
      <c r="B45" s="1"/>
      <c r="C45" s="1"/>
      <c r="D45" s="1"/>
      <c r="Q45" s="1"/>
      <c r="R45" s="1"/>
    </row>
    <row r="46" spans="2:18" ht="34.200000000000003" customHeight="1">
      <c r="B46" s="1"/>
      <c r="C46" s="1"/>
      <c r="D46" s="1"/>
      <c r="Q46" s="1"/>
      <c r="R46" s="1"/>
    </row>
    <row r="47" spans="2:18" ht="34.200000000000003" customHeight="1">
      <c r="B47" s="1"/>
      <c r="C47" s="1"/>
      <c r="D47" s="1"/>
      <c r="Q47" s="1"/>
      <c r="R47" s="1"/>
    </row>
    <row r="48" spans="2:18" ht="34.200000000000003" customHeight="1">
      <c r="B48" s="1"/>
      <c r="C48" s="1"/>
      <c r="D48" s="1"/>
      <c r="Q48" s="1"/>
      <c r="R48" s="1"/>
    </row>
    <row r="49" spans="2:18" ht="34.200000000000003" customHeight="1">
      <c r="B49" s="1"/>
      <c r="C49" s="1"/>
      <c r="D49" s="1"/>
      <c r="Q49" s="1"/>
      <c r="R49" s="1"/>
    </row>
    <row r="50" spans="2:18" ht="34.200000000000003" customHeight="1">
      <c r="B50" s="1"/>
      <c r="C50" s="1"/>
      <c r="D50" s="1"/>
      <c r="Q50" s="1"/>
      <c r="R50" s="1"/>
    </row>
    <row r="51" spans="2:18" ht="34.200000000000003" customHeight="1">
      <c r="B51" s="1"/>
      <c r="C51" s="1"/>
      <c r="D51" s="1"/>
      <c r="Q51" s="1"/>
      <c r="R51" s="1"/>
    </row>
    <row r="52" spans="2:18" ht="34.200000000000003" customHeight="1">
      <c r="B52" s="1"/>
      <c r="C52" s="1"/>
      <c r="D52" s="1"/>
      <c r="Q52" s="1"/>
      <c r="R52" s="1"/>
    </row>
    <row r="53" spans="2:18" ht="34.200000000000003" customHeight="1">
      <c r="B53" s="1"/>
      <c r="C53" s="1"/>
      <c r="D53" s="1"/>
      <c r="Q53" s="1"/>
      <c r="R53" s="1"/>
    </row>
    <row r="54" spans="2:18" ht="34.200000000000003" customHeight="1">
      <c r="B54" s="1"/>
      <c r="C54" s="1"/>
      <c r="D54" s="1"/>
      <c r="Q54" s="1"/>
      <c r="R54" s="1"/>
    </row>
    <row r="55" spans="2:18" ht="34.200000000000003" customHeight="1">
      <c r="B55" s="1"/>
      <c r="C55" s="1"/>
      <c r="D55" s="1"/>
      <c r="Q55" s="1"/>
      <c r="R55" s="1"/>
    </row>
    <row r="56" spans="2:18" ht="34.200000000000003" customHeight="1">
      <c r="B56" s="1"/>
      <c r="C56" s="1"/>
      <c r="D56" s="1"/>
      <c r="Q56" s="1"/>
      <c r="R56" s="1"/>
    </row>
    <row r="57" spans="2:18" ht="34.200000000000003" customHeight="1">
      <c r="B57" s="1"/>
      <c r="C57" s="1"/>
      <c r="D57" s="1"/>
      <c r="Q57" s="1"/>
      <c r="R57" s="1"/>
    </row>
    <row r="58" spans="2:18" ht="34.200000000000003" customHeight="1">
      <c r="B58" s="1"/>
      <c r="C58" s="1"/>
      <c r="D58" s="1"/>
      <c r="Q58" s="1"/>
      <c r="R58" s="1"/>
    </row>
    <row r="59" spans="2:18" ht="34.200000000000003" customHeight="1">
      <c r="B59" s="1"/>
      <c r="C59" s="1"/>
      <c r="D59" s="1"/>
      <c r="Q59" s="1"/>
      <c r="R59" s="1"/>
    </row>
    <row r="60" spans="2:18" ht="34.200000000000003" customHeight="1">
      <c r="B60" s="1"/>
      <c r="C60" s="1"/>
      <c r="D60" s="1"/>
      <c r="Q60" s="1"/>
      <c r="R60" s="1"/>
    </row>
    <row r="61" spans="2:18" ht="34.200000000000003" customHeight="1">
      <c r="B61" s="1"/>
      <c r="C61" s="1"/>
      <c r="D61" s="1"/>
      <c r="Q61" s="1"/>
      <c r="R61" s="1"/>
    </row>
    <row r="62" spans="2:18" ht="34.200000000000003" customHeight="1">
      <c r="B62" s="1"/>
      <c r="C62" s="1"/>
      <c r="D62" s="1"/>
      <c r="Q62" s="1"/>
      <c r="R62" s="1"/>
    </row>
    <row r="63" spans="2:18" ht="34.200000000000003" customHeight="1">
      <c r="B63" s="1"/>
      <c r="C63" s="1"/>
      <c r="D63" s="1"/>
      <c r="Q63" s="1"/>
      <c r="R63" s="1"/>
    </row>
    <row r="64" spans="2:18" ht="34.200000000000003" customHeight="1">
      <c r="B64" s="1"/>
      <c r="C64" s="1"/>
      <c r="D64" s="1"/>
      <c r="Q64" s="1"/>
      <c r="R64" s="1"/>
    </row>
    <row r="65" spans="2:18" ht="34.200000000000003" customHeight="1">
      <c r="B65" s="1"/>
      <c r="C65" s="1"/>
      <c r="D65" s="1"/>
      <c r="Q65" s="1"/>
      <c r="R65" s="1"/>
    </row>
    <row r="66" spans="2:18" ht="34.200000000000003" customHeight="1">
      <c r="B66" s="1"/>
      <c r="C66" s="1"/>
      <c r="D66" s="1"/>
      <c r="Q66" s="1"/>
      <c r="R66" s="1"/>
    </row>
    <row r="67" spans="2:18" ht="34.200000000000003" customHeight="1">
      <c r="B67" s="1"/>
      <c r="C67" s="1"/>
      <c r="D67" s="1"/>
      <c r="Q67" s="1"/>
      <c r="R67" s="1"/>
    </row>
    <row r="68" spans="2:18" ht="34.200000000000003" customHeight="1">
      <c r="B68" s="1"/>
      <c r="C68" s="1"/>
      <c r="D68" s="1"/>
      <c r="Q68" s="1"/>
      <c r="R68" s="1"/>
    </row>
    <row r="69" spans="2:18" ht="34.200000000000003" customHeight="1">
      <c r="B69" s="1"/>
      <c r="C69" s="1"/>
      <c r="D69" s="1"/>
      <c r="Q69" s="1"/>
      <c r="R69" s="1"/>
    </row>
    <row r="70" spans="2:18" ht="34.200000000000003" customHeight="1">
      <c r="B70" s="1"/>
      <c r="C70" s="1"/>
      <c r="D70" s="1"/>
      <c r="Q70" s="1"/>
      <c r="R70" s="1"/>
    </row>
    <row r="71" spans="2:18" ht="34.200000000000003" customHeight="1">
      <c r="B71" s="1"/>
      <c r="C71" s="1"/>
      <c r="D71" s="1"/>
      <c r="Q71" s="1"/>
      <c r="R71" s="1"/>
    </row>
    <row r="72" spans="2:18" ht="34.200000000000003" customHeight="1">
      <c r="B72" s="1"/>
      <c r="C72" s="1"/>
      <c r="D72" s="1"/>
      <c r="Q72" s="1"/>
      <c r="R72" s="1"/>
    </row>
    <row r="73" spans="2:18" ht="34.200000000000003" customHeight="1">
      <c r="B73" s="1"/>
      <c r="C73" s="1"/>
      <c r="D73" s="1"/>
      <c r="Q73" s="1"/>
      <c r="R73" s="1"/>
    </row>
    <row r="74" spans="2:18" ht="34.200000000000003" customHeight="1">
      <c r="B74" s="1"/>
      <c r="C74" s="1"/>
      <c r="D74" s="1"/>
      <c r="Q74" s="1"/>
      <c r="R74" s="1"/>
    </row>
    <row r="75" spans="2:18" ht="34.200000000000003" customHeight="1">
      <c r="B75" s="1"/>
      <c r="C75" s="1"/>
      <c r="D75" s="1"/>
      <c r="Q75" s="1"/>
      <c r="R75" s="1"/>
    </row>
    <row r="76" spans="2:18" ht="34.200000000000003" customHeight="1">
      <c r="B76" s="1"/>
      <c r="C76" s="1"/>
      <c r="D76" s="1"/>
      <c r="Q76" s="1"/>
      <c r="R76" s="1"/>
    </row>
    <row r="77" spans="2:18" ht="34.200000000000003" customHeight="1">
      <c r="B77" s="1"/>
      <c r="C77" s="1"/>
      <c r="D77" s="1"/>
      <c r="Q77" s="1"/>
      <c r="R77" s="1"/>
    </row>
    <row r="78" spans="2:18" ht="34.200000000000003" customHeight="1">
      <c r="B78" s="1"/>
      <c r="C78" s="1"/>
      <c r="D78" s="1"/>
      <c r="Q78" s="1"/>
      <c r="R78" s="1"/>
    </row>
    <row r="79" spans="2:18" ht="34.200000000000003" customHeight="1">
      <c r="B79" s="1"/>
      <c r="C79" s="1"/>
      <c r="D79" s="1"/>
      <c r="Q79" s="1"/>
      <c r="R79" s="1"/>
    </row>
    <row r="80" spans="2:18" ht="34.200000000000003" customHeight="1">
      <c r="B80" s="1"/>
      <c r="C80" s="1"/>
      <c r="D80" s="1"/>
      <c r="Q80" s="1"/>
      <c r="R80" s="1"/>
    </row>
  </sheetData>
  <mergeCells count="35">
    <mergeCell ref="I1:K1"/>
    <mergeCell ref="L1:N1"/>
    <mergeCell ref="D1:D2"/>
    <mergeCell ref="A12:A13"/>
    <mergeCell ref="B12:B13"/>
    <mergeCell ref="A1:A2"/>
    <mergeCell ref="B1:B2"/>
    <mergeCell ref="C1:C2"/>
    <mergeCell ref="E1:E2"/>
    <mergeCell ref="F1:H1"/>
    <mergeCell ref="L13:L14"/>
    <mergeCell ref="P3:P4"/>
    <mergeCell ref="Q3:Q4"/>
    <mergeCell ref="P5:P6"/>
    <mergeCell ref="Q5:Q6"/>
    <mergeCell ref="P7:P8"/>
    <mergeCell ref="Q7:Q8"/>
    <mergeCell ref="P9:P10"/>
    <mergeCell ref="P11:P12"/>
    <mergeCell ref="P13:P14"/>
    <mergeCell ref="P15:P16"/>
    <mergeCell ref="P17:P18"/>
    <mergeCell ref="Q17:Q18"/>
    <mergeCell ref="Q15:Q16"/>
    <mergeCell ref="Q13:Q14"/>
    <mergeCell ref="Q11:Q12"/>
    <mergeCell ref="Q9:Q10"/>
    <mergeCell ref="L17:L18"/>
    <mergeCell ref="M17:M18"/>
    <mergeCell ref="N17:N18"/>
    <mergeCell ref="M13:M14"/>
    <mergeCell ref="L15:L16"/>
    <mergeCell ref="N13:N14"/>
    <mergeCell ref="M15:M16"/>
    <mergeCell ref="N15:N16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事件直接損失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頂曜</dc:creator>
  <cp:lastModifiedBy>岫璁 何</cp:lastModifiedBy>
  <dcterms:created xsi:type="dcterms:W3CDTF">2024-09-07T04:19:13Z</dcterms:created>
  <dcterms:modified xsi:type="dcterms:W3CDTF">2024-12-15T14:22:56Z</dcterms:modified>
</cp:coreProperties>
</file>